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95" windowWidth="14355" windowHeight="4365" activeTab="4"/>
  </bookViews>
  <sheets>
    <sheet name="KABAN" sheetId="3" r:id="rId1"/>
    <sheet name="SEKRETARIAT" sheetId="8" r:id="rId2"/>
    <sheet name="PENDATAAN" sheetId="9" r:id="rId3"/>
    <sheet name="PENETAPAN" sheetId="10" r:id="rId4"/>
    <sheet name="PENAGIHAN" sheetId="11" r:id="rId5"/>
  </sheets>
  <definedNames>
    <definedName name="_xlnm.Print_Area" localSheetId="0">KABAN!$A$1:$K$24</definedName>
    <definedName name="_xlnm.Print_Area" localSheetId="2">PENDATAAN!$A$1:$K$111</definedName>
  </definedNames>
  <calcPr calcId="144525"/>
</workbook>
</file>

<file path=xl/calcChain.xml><?xml version="1.0" encoding="utf-8"?>
<calcChain xmlns="http://schemas.openxmlformats.org/spreadsheetml/2006/main">
  <c r="K14" i="3" l="1"/>
  <c r="I10" i="3"/>
  <c r="I11" i="3" s="1"/>
  <c r="I12" i="3" s="1"/>
  <c r="H14" i="3"/>
  <c r="J10" i="3"/>
  <c r="J13" i="3"/>
  <c r="K14" i="8"/>
  <c r="I14" i="8"/>
  <c r="J14" i="8"/>
  <c r="J14" i="3" s="1"/>
  <c r="H14" i="8"/>
  <c r="J9" i="8"/>
  <c r="J11" i="3" s="1"/>
  <c r="J8" i="8"/>
  <c r="M8" i="8"/>
  <c r="J15" i="8" l="1"/>
  <c r="J12" i="3"/>
  <c r="I13" i="3"/>
  <c r="I14" i="3" s="1"/>
  <c r="J100" i="10" l="1"/>
  <c r="J34" i="11" l="1"/>
  <c r="J33" i="10" l="1"/>
  <c r="J98" i="11" l="1"/>
  <c r="J67" i="11"/>
  <c r="J67" i="10"/>
  <c r="J102" i="9"/>
  <c r="J69" i="9"/>
  <c r="J35" i="9"/>
  <c r="J72" i="8"/>
  <c r="J7" i="9" l="1"/>
  <c r="J15" i="9" s="1"/>
  <c r="J7" i="10"/>
  <c r="J12" i="10" s="1"/>
  <c r="J7" i="11"/>
  <c r="J35" i="8"/>
  <c r="J16" i="11" l="1"/>
  <c r="J8" i="3"/>
  <c r="J15" i="3" s="1"/>
  <c r="N15" i="3" s="1"/>
</calcChain>
</file>

<file path=xl/sharedStrings.xml><?xml version="1.0" encoding="utf-8"?>
<sst xmlns="http://schemas.openxmlformats.org/spreadsheetml/2006/main" count="604" uniqueCount="250">
  <si>
    <t xml:space="preserve">Sasaran </t>
  </si>
  <si>
    <t>Indikator Kinerja</t>
  </si>
  <si>
    <t>Target</t>
  </si>
  <si>
    <t xml:space="preserve">Tercapainya Target semua Jenis Pendapatan Pajak Daerah </t>
  </si>
  <si>
    <t>-</t>
  </si>
  <si>
    <t>Nilai Pendapatan Pajak Daerah</t>
  </si>
  <si>
    <t>%</t>
  </si>
  <si>
    <t>Program</t>
  </si>
  <si>
    <t>Anggaran</t>
  </si>
  <si>
    <t>Keterangan</t>
  </si>
  <si>
    <t>Pelayanan Administrasi Perkantoran</t>
  </si>
  <si>
    <t>Rp.</t>
  </si>
  <si>
    <t>APBD</t>
  </si>
  <si>
    <t>Peningkatan Sarana dan Prasarana Aparatur</t>
  </si>
  <si>
    <t>Peningkatan dan Pengembangan Pengelolaan Keuangan Daerah</t>
  </si>
  <si>
    <t>Belanja Tidak Langsung ( BTL )</t>
  </si>
  <si>
    <t>Jumlah Anggaran</t>
  </si>
  <si>
    <t>Meningkatnya Kualitas Pengelolaan rumah tangga OPD</t>
  </si>
  <si>
    <t>Belanja Tidak Langsung (BTL)</t>
  </si>
  <si>
    <t>Penyusunan Perencanaan dan Pelaporan OPD</t>
  </si>
  <si>
    <t>Tersusunnya Dokumen Perencanaan, Keuangan dan Pelaporan</t>
  </si>
  <si>
    <t>Dokumen Perencanaan dan Pelaporan Kinerja</t>
  </si>
  <si>
    <t>Dokumen Pelaporan Keuangan</t>
  </si>
  <si>
    <t>Kali</t>
  </si>
  <si>
    <t>Kegiatan</t>
  </si>
  <si>
    <t>Terpenuhinya Pengelolaan rumah tangga OPD</t>
  </si>
  <si>
    <t>Pengelolaan Rumah Tangga OPD</t>
  </si>
  <si>
    <t>Pengadaan Inventaris Kantor</t>
  </si>
  <si>
    <t>Pemeliharaan Rutin / Berkala Inventaris Kantor</t>
  </si>
  <si>
    <t>Pemeliharaan dan Pengembangan Sistem Pajak Daerah</t>
  </si>
  <si>
    <t>WP</t>
  </si>
  <si>
    <t>Sosialisasi dan Penyelesaian Keberatan Pajakan Daerah</t>
  </si>
  <si>
    <t>Meningkatnya Kualitas Pembukuan Pajak Daerah</t>
  </si>
  <si>
    <t>Meningkatnya Kualitas Pengolahan Data Pajak Daerah</t>
  </si>
  <si>
    <t>Meningkatnya Kualitas Proses Bisnis Pemungutan Pajak Daerah</t>
  </si>
  <si>
    <t>Verifikasi dan Perhitungan Pajak Daerah</t>
  </si>
  <si>
    <t>Rekonsiliasi Pajak Asli Daerah</t>
  </si>
  <si>
    <t>Terselenggaranya Pelayanan Pajak Daerah</t>
  </si>
  <si>
    <t>Peningkatan Pelayanan Pajak Daerah</t>
  </si>
  <si>
    <t>Pemeliharaan Basis Data PBB P2</t>
  </si>
  <si>
    <t>Penyusunan Zona Nilai Tanah</t>
  </si>
  <si>
    <t>Pendataan Wajib Pajak Daerah</t>
  </si>
  <si>
    <t>Uji Potensi Pajak Daerah</t>
  </si>
  <si>
    <t>Penagihan Piutang Pajak PBB dan BPHTB</t>
  </si>
  <si>
    <t>Penyebaran Ketetapan Pajak Daerah</t>
  </si>
  <si>
    <t>Intensifikasi Penagihan Pajak Daerah Lainnya</t>
  </si>
  <si>
    <t>KEPALA BADAN PENDAPATAN DAERAH</t>
  </si>
  <si>
    <t>Nilai Pendapatan Asli Daerah   ( PAD )</t>
  </si>
  <si>
    <t>Indikator</t>
  </si>
  <si>
    <t>BIDANG PENDATAAN DAN PELAYANAN</t>
  </si>
  <si>
    <t>BIDANG PENETAPAN DAN PENGOLAHAN DATA</t>
  </si>
  <si>
    <t>BIDANG PENAGIHAN DAN PENGENDALIAN</t>
  </si>
  <si>
    <t>SUBAG PERENCANAAN, KEUANGAN DAN PELAPORAN</t>
  </si>
  <si>
    <t>SUBAG UMUM DAN KEPEGAWAIAN</t>
  </si>
  <si>
    <t>SUBID PELAYANAN DAN KONSULTASI</t>
  </si>
  <si>
    <t>SUBID PENDATAAN, PENILAIAN PBB DAN BPHTB</t>
  </si>
  <si>
    <t>SUBID PENETAPAN DAN VERIFIKASI</t>
  </si>
  <si>
    <t>SUBID PEMBUKUAN DAN PENGOLAHAN DATA</t>
  </si>
  <si>
    <t>SUBID ANALISA DAN PENGEMBANGAN</t>
  </si>
  <si>
    <t>SUBID PENAGIHAN DAN PENEGAKAN SANKSI</t>
  </si>
  <si>
    <t>SUBID PENYULUHAN DAN KEBERATAN</t>
  </si>
  <si>
    <t>SUBID PENGAWASAN DAN PEMERIKSAAN</t>
  </si>
  <si>
    <t>SEKRETARIAT BADAN</t>
  </si>
  <si>
    <t xml:space="preserve">Keterangan </t>
  </si>
  <si>
    <t>Jumlah Aset yang diverifikasi</t>
  </si>
  <si>
    <t>Unit</t>
  </si>
  <si>
    <t>Terlaksananya penetapan dan verifikasi pajak daerah</t>
  </si>
  <si>
    <t>LAMPIRAN PERJANJIAN KINERJA TAHUN 2018</t>
  </si>
  <si>
    <t>BADAN PENDAPATAN DAERAH</t>
  </si>
  <si>
    <t>KOTA BOGOR</t>
  </si>
  <si>
    <t>Meningkatnya Kepuasan Wajib Pajak dalam Pelayanan pajak daerah</t>
  </si>
  <si>
    <t>Meningkatnya Akuntabilitas Kinerja</t>
  </si>
  <si>
    <t>Relokasi Panggung Reklame</t>
  </si>
  <si>
    <t>Penertiban Pajak Daerah</t>
  </si>
  <si>
    <t>Jenis</t>
  </si>
  <si>
    <t>6 Jenis Pajak Daerah</t>
  </si>
  <si>
    <t>Titik</t>
  </si>
  <si>
    <t>Analisa dan Evaluasi Pajak Daerah</t>
  </si>
  <si>
    <t>Analisa Evaluasi Pendapatan Asli Daerah</t>
  </si>
  <si>
    <t>SK</t>
  </si>
  <si>
    <t>Analisa</t>
  </si>
  <si>
    <t>Terselenggaranya FGD</t>
  </si>
  <si>
    <t>FGD</t>
  </si>
  <si>
    <t>Rakor</t>
  </si>
  <si>
    <t>Diskusi</t>
  </si>
  <si>
    <t>Kajian</t>
  </si>
  <si>
    <t>Surveilance Sertifikasi ISO 9001:2015 Pelayanan Pajak Daerah</t>
  </si>
  <si>
    <t>Pengawasan dan Pemeriksaan  Pajak Daerah</t>
  </si>
  <si>
    <t>Data Pasar</t>
  </si>
  <si>
    <t>OP</t>
  </si>
  <si>
    <t>254.000 Lembar</t>
  </si>
  <si>
    <t>LHP</t>
  </si>
  <si>
    <t>Tindak lanjut hasil pengawasan dan pemeriksaan</t>
  </si>
  <si>
    <t>TLHP</t>
  </si>
  <si>
    <t>Pemeriksaan</t>
  </si>
  <si>
    <t>1515 WP</t>
  </si>
  <si>
    <t>Penghapusan NPWPD</t>
  </si>
  <si>
    <t>Lembar</t>
  </si>
  <si>
    <t>Prosentase menurunnya piutang wajib pajak PBB &amp; BPHTB</t>
  </si>
  <si>
    <t>Piutang wajib pajak PBB &amp; BPHTB menurun</t>
  </si>
  <si>
    <t>Diterimanya SPPT PBB P2 oleh wajib pajak</t>
  </si>
  <si>
    <t>Terlaksananya penagihan pajak daerah lainnya :</t>
  </si>
  <si>
    <t>Piutang pajak daerah lainnya menurun</t>
  </si>
  <si>
    <t>Terlaksananya penertiban pajak</t>
  </si>
  <si>
    <t>Sosialisasi kepada aparatur pengelola pajak daerah</t>
  </si>
  <si>
    <t>Terlaksananya kajian PAD</t>
  </si>
  <si>
    <t>Terlaksananya analisa pajak daerah</t>
  </si>
  <si>
    <t>Meningkatnya Kualitas Proses Bisnis Pendapatan Asli Daerah</t>
  </si>
  <si>
    <t>Terlaksananya rekonsiliasi pajak daerah</t>
  </si>
  <si>
    <t>Terlaksananya rapat koordinasi dengan PPAT dan BPN</t>
  </si>
  <si>
    <t>Terpeliharanya sistem dan pengembangan aplikasi</t>
  </si>
  <si>
    <t>Verifikasi atas SPTPD wajib pajak</t>
  </si>
  <si>
    <t xml:space="preserve">Penelitian berkas validasi BPHTB </t>
  </si>
  <si>
    <t>Ketetapan OPD sesuai dengan IPR permanen dan Non permanen</t>
  </si>
  <si>
    <t>Ketetapan OPD sesuai nilai perolehan air tanah</t>
  </si>
  <si>
    <t>Meningkatnya kepuasan WP dalam Pelayanan pajak daerah</t>
  </si>
  <si>
    <t>87,5</t>
  </si>
  <si>
    <t>Peningkatan dan Pengembangan Sistem Pelaporan Capaian Kinerja dan Keuangan</t>
  </si>
  <si>
    <t>Meningkatnya Kualitas Proses Bsnis Pendapatan Asli Daerah</t>
  </si>
  <si>
    <t>Meningkatya Kualitas Pembukuan Pajak Daerah</t>
  </si>
  <si>
    <t>Meningkatnya Kualitas Pengelolaan Data Pajak Daerah</t>
  </si>
  <si>
    <t>Terlaksananya Penetapan dan Verifikasi Pajak Daerah</t>
  </si>
  <si>
    <t>Tersusunnya rumusan kebijakan di bidang pajak daerah</t>
  </si>
  <si>
    <t xml:space="preserve">Tersedianya sistem informasi pajak daerah </t>
  </si>
  <si>
    <t>Nilai Akuntabilitas Kinerja (AKIP) Bapenda</t>
  </si>
  <si>
    <t>Meningkatnya Kualitas Dokumen Perencanaan, Keuangan dan Pelaporan</t>
  </si>
  <si>
    <t>Prosentase Pemenuhan Sarana dan Prasarana Aparatur</t>
  </si>
  <si>
    <t>Prosentase Pemenuhan Kebutuhan Operasional Badan</t>
  </si>
  <si>
    <t>Prosentase Pemenuhan Administrasi Kepegawaian</t>
  </si>
  <si>
    <t>Prosentase Perencanaan dan keuangan tepat waktu dan berkualitas</t>
  </si>
  <si>
    <t>Prosentase Pelaporan Kinerja dan Keuangan tepat waktu dan berkualitas</t>
  </si>
  <si>
    <t>Prosentase Dokumen Pertanggung jawaban keuangan kegiatan yang diverifikasi</t>
  </si>
  <si>
    <t>Pemenuhan Sarana dan Prasarana Aparatur</t>
  </si>
  <si>
    <t>Pemenuhan Kebutuhan Operasional Badan</t>
  </si>
  <si>
    <t>Pemenuhan Administrasi Kepegawaian</t>
  </si>
  <si>
    <t>Terlaksananya Akurasi Data Pajak Daerah Lainnya</t>
  </si>
  <si>
    <t>Tersedianya Bank Data Pasar PBB P2</t>
  </si>
  <si>
    <t>Prosentase pengaduan wajib pajak dalam pelayanan pajak daerah yang di tindak lanjuti</t>
  </si>
  <si>
    <t>Uji Potensi Wajib Pajak Hotel, Restoran, Hiburan dan Parkir</t>
  </si>
  <si>
    <t>Prosentase kepuasan wajib pajak dalam pelayanan pajak daerah</t>
  </si>
  <si>
    <t>Terlaksananya Akurasi Data Pajak PBB P2</t>
  </si>
  <si>
    <t>Meningkatnya Wajib Pajak Daerah Lainnya</t>
  </si>
  <si>
    <t>Terlaksananya Akurasi Data Pajak Daerah Lainya</t>
  </si>
  <si>
    <t>Uji Potensi wajib pajak hotel, restoran, hiburan dan parkir</t>
  </si>
  <si>
    <t>Tersusunya laporan piutang pajak daerah tepat waktu</t>
  </si>
  <si>
    <t>Penetapan pajak daerah secara jabatan</t>
  </si>
  <si>
    <t xml:space="preserve">Pencetakan SPPT PBB P2 </t>
  </si>
  <si>
    <t>Tersusunnya Laporan Piutag Pajak Daerah</t>
  </si>
  <si>
    <t>Terlaksananya Rapat Koordinasi  PAD</t>
  </si>
  <si>
    <t>Terselenggaranya diskusi seminar</t>
  </si>
  <si>
    <t>Menurunnya Piutang Pajak Daerah</t>
  </si>
  <si>
    <t>Prosentase menurunnya piutang pajak daerah Lainnya</t>
  </si>
  <si>
    <t>Penyampaian SPPT PBB P2 tepat waktu</t>
  </si>
  <si>
    <t>Meningkatnya pemahaman wajib pajak terhadap pengelolaan pajak daerah</t>
  </si>
  <si>
    <t xml:space="preserve"> Sosialisasi Pajak Daerah kepada wajib pajak</t>
  </si>
  <si>
    <t>Penyelesaian pengurangan dan keberatan pajak daerah</t>
  </si>
  <si>
    <t>Meningkatnya kepatuhan masyarakat dalam membayar pajak daerah</t>
  </si>
  <si>
    <t>Tindak lanjut laporan hasil pengawasan dan pemeriksaan</t>
  </si>
  <si>
    <t>Tersedianya Penghapusan NPWPD</t>
  </si>
  <si>
    <t>Tingkat piutang pajak daerah yang di tagih</t>
  </si>
  <si>
    <t>Meningkatnya penertiban pajak daerah</t>
  </si>
  <si>
    <t>Tersosialisasinya Kebijakan pengelolaan perpajakan daerah</t>
  </si>
  <si>
    <t>Sosialisasi kepada wajib pajak</t>
  </si>
  <si>
    <t>Terpeliharanya Panggung Reklame</t>
  </si>
  <si>
    <t>Terlaksananya pemeliharaan panggug reklame pajak daerah</t>
  </si>
  <si>
    <t>Jumlah Wajib pajak  yang diperiksa dan diklarifikasi</t>
  </si>
  <si>
    <t>Laporan hasil pemeriksaan wajib pajak daerah</t>
  </si>
  <si>
    <t>Pemeriksaan Restitusi pajak daerah</t>
  </si>
  <si>
    <t>Prosentase ketepatan waktu dalam pelayanan pajak daerah</t>
  </si>
  <si>
    <t>Akurasi Data Objek Pajak PBB P2</t>
  </si>
  <si>
    <t>Akurasi Nilai Piutang PBB</t>
  </si>
  <si>
    <t>NOP</t>
  </si>
  <si>
    <t>Hasil Penilaian Objek Pajak Non Standar</t>
  </si>
  <si>
    <t>Prosentase Penambahan Wajib Pajak Baru Pajak Daerah Lainnya</t>
  </si>
  <si>
    <t>Prosentase Wajib Pajak yang melapor tepat waktu</t>
  </si>
  <si>
    <t>Meningkatnya Wajib Pajak yang melapor tepat waktu</t>
  </si>
  <si>
    <t>Akurasi Data wajib pajak hotel dan parkir</t>
  </si>
  <si>
    <t>Meningkatnya  Wajib Pajak Daerah Lainnya</t>
  </si>
  <si>
    <t>Prosentase Kepuasan Wajib Pajak dalam Pelayanan Pajak Daerah</t>
  </si>
  <si>
    <t>Sertifikat ISO 9001:2015 Pelayanan Pajak Daerah</t>
  </si>
  <si>
    <t>Sertifikat</t>
  </si>
  <si>
    <t>Akurasi data wajib pajak hotel dan parkir</t>
  </si>
  <si>
    <t>Tersajinya nilai piutang PBB yang akurat</t>
  </si>
  <si>
    <t>Tersedianya Bank Data Pasar PBB P2 yang lengkap</t>
  </si>
  <si>
    <t>Aparatur</t>
  </si>
  <si>
    <t>Laporan hasil pemeriksaan dan klarifikasi</t>
  </si>
  <si>
    <t>THLP</t>
  </si>
  <si>
    <t>Bogor,</t>
  </si>
  <si>
    <t>Kepala Bidang</t>
  </si>
  <si>
    <t>Pendataan dan Pelayanan</t>
  </si>
  <si>
    <t>Kepala Sub Bidang</t>
  </si>
  <si>
    <t>Pelayanan dan Konsultasi</t>
  </si>
  <si>
    <t>Drs. Bambang Suhermawan</t>
  </si>
  <si>
    <t>NIP. 19620704 198603 1 021</t>
  </si>
  <si>
    <t>Pendataan, Penilaian PBB dan BPHTB</t>
  </si>
  <si>
    <t>Pendataan Pajak Daerah Lainnya</t>
  </si>
  <si>
    <t>Kepala</t>
  </si>
  <si>
    <t>Badan Pendapatan Daerah</t>
  </si>
  <si>
    <t>Daud Nedo Daernoh, SE, Msi</t>
  </si>
  <si>
    <t>Penetapan dan Pengolahan Data</t>
  </si>
  <si>
    <t>Penagihan dan Pengendalian</t>
  </si>
  <si>
    <t>Evandy Dahni, SH, MH</t>
  </si>
  <si>
    <t>NIP. 19580222 198203 1 008</t>
  </si>
  <si>
    <t>NIP. 19740315 200501 1 009</t>
  </si>
  <si>
    <t>Analisa dan Pengembangan</t>
  </si>
  <si>
    <t>Pembukuan dan Pengolahan Data</t>
  </si>
  <si>
    <t>Penetapan dan Verifikasi</t>
  </si>
  <si>
    <t>Heryaningsih Eka A, AP, SAP, MAP</t>
  </si>
  <si>
    <t>NIP. 19750123 199412 2 002</t>
  </si>
  <si>
    <t>Penagihan dan Penegakan Sanksi</t>
  </si>
  <si>
    <t>Penyuluhan dan Keberatan</t>
  </si>
  <si>
    <t>Pengawasan dan Pemeriksaan</t>
  </si>
  <si>
    <t xml:space="preserve">Sekretaris </t>
  </si>
  <si>
    <t>R. An'an Andri Hikmat, SR, AP, MM</t>
  </si>
  <si>
    <t>NIP. 19750315 199311 1 001</t>
  </si>
  <si>
    <t>Kepala Sub Bagian</t>
  </si>
  <si>
    <t>Perencanaan, Keuangan dan Pelaporan</t>
  </si>
  <si>
    <t>Umum dan Kepegawaian</t>
  </si>
  <si>
    <t xml:space="preserve">Walikota </t>
  </si>
  <si>
    <t>Hj. Wati Rahmawati, SE, MM</t>
  </si>
  <si>
    <t>NIP. 19630918 199010 2 001</t>
  </si>
  <si>
    <t>Suharti, SE, Msi</t>
  </si>
  <si>
    <t>NIP. 19651103 199103 2 003</t>
  </si>
  <si>
    <t xml:space="preserve"> </t>
  </si>
  <si>
    <t>Sisco Hendrayuwono</t>
  </si>
  <si>
    <t>NIP. 19790411 200501 1 003</t>
  </si>
  <si>
    <t>Dheri Wiriadirama, S,STP</t>
  </si>
  <si>
    <t>NIP. 19860124 200412 1 004</t>
  </si>
  <si>
    <t>Nit Renita Nina, SE, Msi</t>
  </si>
  <si>
    <t>NIP. 19750406 199803 2 005</t>
  </si>
  <si>
    <t>Dicky Iman Nugraha, S. IP</t>
  </si>
  <si>
    <t>NIP. 19881122 200701 1 002</t>
  </si>
  <si>
    <t>Harry Cahyadi, SE, MA</t>
  </si>
  <si>
    <t>NIP. 19740918 200604 1 014</t>
  </si>
  <si>
    <t>Slamet Yanuar</t>
  </si>
  <si>
    <t>NIP. 19820108 200501 1 003</t>
  </si>
  <si>
    <t>Agus Suhande, SE</t>
  </si>
  <si>
    <t>NIP. 19680814 200604 1 004</t>
  </si>
  <si>
    <t>Riki Robiansah, S. STP</t>
  </si>
  <si>
    <t>NIP. 19830914 200212 1 001</t>
  </si>
  <si>
    <t>Kus Agianto, SE, M. Si</t>
  </si>
  <si>
    <t>NIP. 19701226 199601 1 002</t>
  </si>
  <si>
    <t>250.000 WP</t>
  </si>
  <si>
    <t>z</t>
  </si>
  <si>
    <t>Prosentase tindak lanjut rekomendasi BPK, Inspektorat Provinsi dan Insepktorat Kota</t>
  </si>
  <si>
    <t>87,5%</t>
  </si>
  <si>
    <t>Prosentase wajib Pajak yang puas terhadap pelayanan pajak daerah (IKM)</t>
  </si>
  <si>
    <t>Dr. Bima Arya</t>
  </si>
  <si>
    <t xml:space="preserve">Prosentase Penambahan Wajib Pajak Baru </t>
  </si>
  <si>
    <t xml:space="preserve">Tersusunnya proyeksi rencana pendapatan asli daerah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</si>
</sst>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0">
    <xf numFmtId="0" fontId="0" fillId="0" borderId="0" xfId="0"/>
    <xf numFmtId="0" fontId="3" fillId="0" borderId="2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4" fontId="3" fillId="0" borderId="43" xfId="1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4" fontId="2" fillId="0" borderId="0" xfId="1" applyNumberFormat="1" applyFont="1" applyBorder="1" applyAlignment="1">
      <alignment vertical="center"/>
    </xf>
    <xf numFmtId="0" fontId="3" fillId="0" borderId="4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64" fontId="2" fillId="0" borderId="36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164" fontId="3" fillId="2" borderId="38" xfId="1" applyNumberFormat="1" applyFont="1" applyFill="1" applyBorder="1" applyAlignment="1">
      <alignment horizontal="left" vertical="center"/>
    </xf>
    <xf numFmtId="0" fontId="3" fillId="2" borderId="22" xfId="0" quotePrefix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2" fillId="2" borderId="18" xfId="0" quotePrefix="1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/>
    </xf>
    <xf numFmtId="164" fontId="2" fillId="2" borderId="36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 wrapText="1"/>
    </xf>
    <xf numFmtId="164" fontId="3" fillId="2" borderId="43" xfId="1" applyNumberFormat="1" applyFont="1" applyFill="1" applyBorder="1" applyAlignment="1">
      <alignment horizontal="left" vertical="center"/>
    </xf>
    <xf numFmtId="0" fontId="3" fillId="2" borderId="10" xfId="0" quotePrefix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64" fontId="2" fillId="2" borderId="23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164" fontId="3" fillId="2" borderId="21" xfId="1" applyNumberFormat="1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 wrapText="1"/>
    </xf>
    <xf numFmtId="0" fontId="3" fillId="2" borderId="5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164" fontId="3" fillId="2" borderId="45" xfId="1" applyNumberFormat="1" applyFont="1" applyFill="1" applyBorder="1" applyAlignment="1">
      <alignment horizontal="center" vertical="center"/>
    </xf>
    <xf numFmtId="164" fontId="3" fillId="2" borderId="50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2" xfId="0" quotePrefix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2" fillId="2" borderId="32" xfId="0" applyNumberFormat="1" applyFont="1" applyFill="1" applyBorder="1" applyAlignment="1">
      <alignment vertical="center" wrapText="1"/>
    </xf>
    <xf numFmtId="0" fontId="3" fillId="2" borderId="4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wrapText="1"/>
    </xf>
    <xf numFmtId="164" fontId="3" fillId="2" borderId="11" xfId="1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164" fontId="2" fillId="2" borderId="23" xfId="0" applyNumberFormat="1" applyFont="1" applyFill="1" applyBorder="1" applyAlignment="1">
      <alignment vertical="center" wrapText="1"/>
    </xf>
    <xf numFmtId="164" fontId="2" fillId="2" borderId="52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164" fontId="3" fillId="2" borderId="43" xfId="1" applyNumberFormat="1" applyFont="1" applyFill="1" applyBorder="1" applyAlignment="1">
      <alignment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horizontal="left" vertical="center"/>
    </xf>
    <xf numFmtId="164" fontId="3" fillId="2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164" fontId="3" fillId="0" borderId="43" xfId="1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9" fillId="0" borderId="22" xfId="0" quotePrefix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 wrapText="1"/>
    </xf>
    <xf numFmtId="164" fontId="3" fillId="0" borderId="43" xfId="1" applyNumberFormat="1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164" fontId="3" fillId="2" borderId="25" xfId="1" applyNumberFormat="1" applyFont="1" applyFill="1" applyBorder="1" applyAlignment="1">
      <alignment vertical="center"/>
    </xf>
    <xf numFmtId="164" fontId="3" fillId="2" borderId="50" xfId="1" applyNumberFormat="1" applyFont="1" applyFill="1" applyBorder="1" applyAlignment="1">
      <alignment horizontal="center" vertical="center"/>
    </xf>
    <xf numFmtId="164" fontId="2" fillId="2" borderId="5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vertical="center" wrapText="1"/>
    </xf>
    <xf numFmtId="164" fontId="2" fillId="0" borderId="46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164" fontId="2" fillId="0" borderId="40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4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65" fontId="3" fillId="0" borderId="22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0" fontId="3" fillId="0" borderId="10" xfId="0" quotePrefix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3" fillId="0" borderId="22" xfId="0" quotePrefix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Fill="1" applyBorder="1" applyAlignment="1">
      <alignment vertical="center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25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8" xfId="0" quotePrefix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47" xfId="0" applyFont="1" applyFill="1" applyBorder="1" applyAlignment="1">
      <alignment vertical="center"/>
    </xf>
    <xf numFmtId="43" fontId="6" fillId="0" borderId="0" xfId="1" applyFont="1" applyFill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36" xfId="1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64" fontId="3" fillId="0" borderId="22" xfId="1" applyNumberFormat="1" applyFont="1" applyFill="1" applyBorder="1" applyAlignment="1">
      <alignment vertical="center"/>
    </xf>
    <xf numFmtId="164" fontId="3" fillId="0" borderId="24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164" fontId="2" fillId="0" borderId="36" xfId="1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21" xfId="1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9" fontId="7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27"/>
  <sheetViews>
    <sheetView workbookViewId="0">
      <selection activeCell="C30" sqref="C30"/>
    </sheetView>
  </sheetViews>
  <sheetFormatPr defaultRowHeight="16.5" x14ac:dyDescent="0.25"/>
  <cols>
    <col min="1" max="1" width="38.140625" style="314" bestFit="1" customWidth="1"/>
    <col min="2" max="2" width="3" style="314" customWidth="1"/>
    <col min="3" max="3" width="35.5703125" style="314" bestFit="1" customWidth="1"/>
    <col min="4" max="4" width="3.7109375" style="314" bestFit="1" customWidth="1"/>
    <col min="5" max="5" width="5.28515625" style="314" customWidth="1"/>
    <col min="6" max="6" width="11" style="314" customWidth="1"/>
    <col min="7" max="7" width="2.85546875" style="377" customWidth="1"/>
    <col min="8" max="8" width="30" style="314" bestFit="1" customWidth="1"/>
    <col min="9" max="9" width="3.85546875" style="314" bestFit="1" customWidth="1"/>
    <col min="10" max="10" width="14.5703125" style="314" bestFit="1" customWidth="1"/>
    <col min="11" max="11" width="11" style="314" bestFit="1" customWidth="1"/>
    <col min="12" max="12" width="9.140625" style="314"/>
    <col min="13" max="13" width="9.28515625" style="314" bestFit="1" customWidth="1"/>
    <col min="14" max="14" width="17" style="314" bestFit="1" customWidth="1"/>
    <col min="15" max="16" width="14.5703125" style="314" bestFit="1" customWidth="1"/>
    <col min="17" max="16384" width="9.140625" style="314"/>
  </cols>
  <sheetData>
    <row r="1" spans="1:17" ht="18" x14ac:dyDescent="0.25">
      <c r="A1" s="394" t="s">
        <v>67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7" ht="18" x14ac:dyDescent="0.25">
      <c r="A2" s="394" t="s">
        <v>68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</row>
    <row r="3" spans="1:17" ht="18" x14ac:dyDescent="0.25">
      <c r="A3" s="394" t="s">
        <v>69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7" ht="12" customHeight="1" x14ac:dyDescent="0.25">
      <c r="A4" s="315"/>
      <c r="B4" s="315"/>
      <c r="C4" s="315"/>
      <c r="D4" s="315"/>
      <c r="E4" s="315"/>
      <c r="F4" s="315"/>
      <c r="G4" s="384"/>
      <c r="H4" s="315"/>
      <c r="I4" s="315"/>
      <c r="J4" s="315"/>
      <c r="K4" s="315"/>
    </row>
    <row r="5" spans="1:17" x14ac:dyDescent="0.25">
      <c r="A5" s="316" t="s">
        <v>46</v>
      </c>
      <c r="B5" s="315"/>
      <c r="C5" s="315"/>
      <c r="D5" s="315"/>
      <c r="E5" s="315"/>
      <c r="F5" s="315"/>
      <c r="G5" s="384"/>
      <c r="H5" s="315"/>
      <c r="I5" s="315"/>
      <c r="J5" s="315"/>
      <c r="K5" s="315"/>
    </row>
    <row r="6" spans="1:17" ht="8.25" customHeight="1" thickBot="1" x14ac:dyDescent="0.3">
      <c r="A6" s="315"/>
      <c r="B6" s="315"/>
      <c r="C6" s="315"/>
      <c r="D6" s="315"/>
      <c r="E6" s="315"/>
      <c r="F6" s="315"/>
      <c r="G6" s="384"/>
      <c r="H6" s="315"/>
      <c r="I6" s="315"/>
      <c r="J6" s="315"/>
      <c r="K6" s="315"/>
    </row>
    <row r="7" spans="1:17" ht="24" customHeight="1" thickBot="1" x14ac:dyDescent="0.3">
      <c r="A7" s="273" t="s">
        <v>0</v>
      </c>
      <c r="B7" s="408" t="s">
        <v>48</v>
      </c>
      <c r="C7" s="408"/>
      <c r="D7" s="408" t="s">
        <v>2</v>
      </c>
      <c r="E7" s="408"/>
      <c r="F7" s="408"/>
      <c r="G7" s="392" t="s">
        <v>7</v>
      </c>
      <c r="H7" s="393"/>
      <c r="I7" s="392" t="s">
        <v>8</v>
      </c>
      <c r="J7" s="393"/>
      <c r="K7" s="274" t="s">
        <v>9</v>
      </c>
    </row>
    <row r="8" spans="1:17" ht="33.75" thickTop="1" x14ac:dyDescent="0.25">
      <c r="A8" s="406" t="s">
        <v>3</v>
      </c>
      <c r="B8" s="231" t="s">
        <v>4</v>
      </c>
      <c r="C8" s="232" t="s">
        <v>47</v>
      </c>
      <c r="D8" s="231" t="s">
        <v>11</v>
      </c>
      <c r="E8" s="395">
        <v>821906792208</v>
      </c>
      <c r="F8" s="395"/>
      <c r="G8" s="294">
        <v>1</v>
      </c>
      <c r="H8" s="293" t="s">
        <v>14</v>
      </c>
      <c r="I8" s="295" t="s">
        <v>11</v>
      </c>
      <c r="J8" s="285">
        <f>PENAGIHAN!J7+PENETAPAN!J28+PENETAPAN!J63+PENETAPAN!J95+PENETAPAN!J98+PENDATAAN!J100+PENDATAAN!J98+PENDATAAN!J67+PENDATAAN!J66</f>
        <v>7232604000</v>
      </c>
      <c r="K8" s="297" t="s">
        <v>12</v>
      </c>
      <c r="N8" s="317"/>
    </row>
    <row r="9" spans="1:17" ht="27" customHeight="1" x14ac:dyDescent="0.25">
      <c r="A9" s="407"/>
      <c r="B9" s="286" t="s">
        <v>4</v>
      </c>
      <c r="C9" s="233" t="s">
        <v>5</v>
      </c>
      <c r="D9" s="286" t="s">
        <v>11</v>
      </c>
      <c r="E9" s="396">
        <v>541000000000</v>
      </c>
      <c r="F9" s="396"/>
      <c r="G9" s="189"/>
      <c r="H9" s="302"/>
      <c r="I9" s="296"/>
      <c r="J9" s="185"/>
      <c r="K9" s="318"/>
      <c r="M9" s="286">
        <v>2</v>
      </c>
      <c r="O9" s="287" t="s">
        <v>11</v>
      </c>
      <c r="P9" s="276">
        <v>1828693000</v>
      </c>
      <c r="Q9" s="277" t="s">
        <v>12</v>
      </c>
    </row>
    <row r="10" spans="1:17" ht="33" x14ac:dyDescent="0.25">
      <c r="A10" s="409" t="s">
        <v>70</v>
      </c>
      <c r="B10" s="234" t="s">
        <v>4</v>
      </c>
      <c r="C10" s="235" t="s">
        <v>246</v>
      </c>
      <c r="D10" s="397" t="s">
        <v>245</v>
      </c>
      <c r="E10" s="398"/>
      <c r="F10" s="399"/>
      <c r="G10" s="180"/>
      <c r="H10" s="232" t="s">
        <v>14</v>
      </c>
      <c r="I10" s="199" t="str">
        <f>I8</f>
        <v>Rp.</v>
      </c>
      <c r="J10" s="278">
        <f>PENDATAAN!J32+PENDATAAN!J33+PENETAPAN!J66</f>
        <v>2812925000</v>
      </c>
      <c r="K10" s="275" t="s">
        <v>12</v>
      </c>
      <c r="M10" s="279">
        <v>4</v>
      </c>
      <c r="O10" s="286" t="s">
        <v>11</v>
      </c>
      <c r="P10" s="280">
        <v>10045529000</v>
      </c>
      <c r="Q10" s="277" t="s">
        <v>12</v>
      </c>
    </row>
    <row r="11" spans="1:17" ht="33" x14ac:dyDescent="0.25">
      <c r="A11" s="407"/>
      <c r="B11" s="296"/>
      <c r="C11" s="185"/>
      <c r="D11" s="296"/>
      <c r="E11" s="302"/>
      <c r="F11" s="185"/>
      <c r="G11" s="286">
        <v>2</v>
      </c>
      <c r="H11" s="232" t="s">
        <v>13</v>
      </c>
      <c r="I11" s="199" t="str">
        <f>I10</f>
        <v>Rp.</v>
      </c>
      <c r="J11" s="278">
        <f>SEKRETARIAT!J9</f>
        <v>3694353000</v>
      </c>
      <c r="K11" s="275" t="s">
        <v>12</v>
      </c>
      <c r="M11" s="281"/>
      <c r="O11" s="281"/>
      <c r="P11" s="282"/>
      <c r="Q11" s="281"/>
    </row>
    <row r="12" spans="1:17" ht="31.5" customHeight="1" x14ac:dyDescent="0.25">
      <c r="A12" s="410"/>
      <c r="B12" s="286" t="s">
        <v>4</v>
      </c>
      <c r="C12" s="232" t="s">
        <v>124</v>
      </c>
      <c r="D12" s="400">
        <v>70</v>
      </c>
      <c r="E12" s="401"/>
      <c r="F12" s="402"/>
      <c r="G12" s="189">
        <v>3</v>
      </c>
      <c r="H12" s="283" t="s">
        <v>10</v>
      </c>
      <c r="I12" s="284" t="str">
        <f>I11</f>
        <v>Rp.</v>
      </c>
      <c r="J12" s="285">
        <f>SEKRETARIAT!J8</f>
        <v>1130118000</v>
      </c>
      <c r="K12" s="275" t="s">
        <v>12</v>
      </c>
      <c r="N12" s="319"/>
    </row>
    <row r="13" spans="1:17" ht="66" x14ac:dyDescent="0.25">
      <c r="A13" s="320" t="s">
        <v>71</v>
      </c>
      <c r="B13" s="234" t="s">
        <v>4</v>
      </c>
      <c r="C13" s="235" t="s">
        <v>244</v>
      </c>
      <c r="D13" s="403">
        <v>1</v>
      </c>
      <c r="E13" s="404"/>
      <c r="F13" s="405"/>
      <c r="G13" s="286">
        <v>4</v>
      </c>
      <c r="H13" s="232" t="s">
        <v>117</v>
      </c>
      <c r="I13" s="160" t="str">
        <f>I11</f>
        <v>Rp.</v>
      </c>
      <c r="J13" s="278">
        <f>SEKRETARIAT!J12</f>
        <v>65000000</v>
      </c>
      <c r="K13" s="275" t="s">
        <v>12</v>
      </c>
      <c r="L13" s="306"/>
      <c r="M13" s="232" t="s">
        <v>15</v>
      </c>
      <c r="N13" s="288" t="s">
        <v>11</v>
      </c>
      <c r="O13" s="276">
        <v>36376170218</v>
      </c>
      <c r="P13" s="277" t="s">
        <v>12</v>
      </c>
    </row>
    <row r="14" spans="1:17" x14ac:dyDescent="0.25">
      <c r="A14" s="320"/>
      <c r="B14" s="279"/>
      <c r="C14" s="388"/>
      <c r="D14" s="389"/>
      <c r="E14" s="390"/>
      <c r="F14" s="391"/>
      <c r="G14" s="286">
        <v>5</v>
      </c>
      <c r="H14" s="216" t="str">
        <f>SEKRETARIAT!H14</f>
        <v>Belanja Tidak Langsung (BTL)</v>
      </c>
      <c r="I14" s="288" t="str">
        <f>I13</f>
        <v>Rp.</v>
      </c>
      <c r="J14" s="276">
        <f>SEKRETARIAT!J14</f>
        <v>36376170218</v>
      </c>
      <c r="K14" s="277" t="str">
        <f>K13</f>
        <v>APBD</v>
      </c>
    </row>
    <row r="15" spans="1:17" ht="33" customHeight="1" thickBot="1" x14ac:dyDescent="0.3">
      <c r="A15" s="292"/>
      <c r="B15" s="324"/>
      <c r="C15" s="309"/>
      <c r="D15" s="324"/>
      <c r="E15" s="332"/>
      <c r="F15" s="309"/>
      <c r="G15" s="385"/>
      <c r="H15" s="289" t="s">
        <v>16</v>
      </c>
      <c r="I15" s="290" t="s">
        <v>11</v>
      </c>
      <c r="J15" s="291">
        <f>SUM(J8:J14)</f>
        <v>51311170218</v>
      </c>
      <c r="K15" s="321"/>
      <c r="N15" s="317">
        <f>51311170218-J15</f>
        <v>0</v>
      </c>
    </row>
    <row r="17" spans="1:8" x14ac:dyDescent="0.25">
      <c r="H17" s="314" t="s">
        <v>187</v>
      </c>
    </row>
    <row r="18" spans="1:8" x14ac:dyDescent="0.25">
      <c r="A18" s="377" t="s">
        <v>218</v>
      </c>
      <c r="H18" s="377" t="s">
        <v>196</v>
      </c>
    </row>
    <row r="19" spans="1:8" x14ac:dyDescent="0.25">
      <c r="H19" s="377" t="s">
        <v>197</v>
      </c>
    </row>
    <row r="23" spans="1:8" x14ac:dyDescent="0.25">
      <c r="A23" s="377" t="s">
        <v>247</v>
      </c>
      <c r="H23" s="378" t="s">
        <v>198</v>
      </c>
    </row>
    <row r="24" spans="1:8" x14ac:dyDescent="0.25">
      <c r="H24" s="377" t="s">
        <v>202</v>
      </c>
    </row>
    <row r="27" spans="1:8" x14ac:dyDescent="0.25">
      <c r="A27" s="314" t="s">
        <v>223</v>
      </c>
    </row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</sheetData>
  <mergeCells count="14">
    <mergeCell ref="D10:F10"/>
    <mergeCell ref="D12:F12"/>
    <mergeCell ref="D13:F13"/>
    <mergeCell ref="A8:A9"/>
    <mergeCell ref="B7:C7"/>
    <mergeCell ref="D7:F7"/>
    <mergeCell ref="A10:A12"/>
    <mergeCell ref="I7:J7"/>
    <mergeCell ref="A1:K1"/>
    <mergeCell ref="E8:F8"/>
    <mergeCell ref="E9:F9"/>
    <mergeCell ref="G7:H7"/>
    <mergeCell ref="A2:K2"/>
    <mergeCell ref="A3:K3"/>
  </mergeCells>
  <pageMargins left="0.70866141732283472" right="0.70866141732283472" top="0.78740157480314965" bottom="0.62992125984251968" header="0.31496062992125984" footer="0.31496062992125984"/>
  <pageSetup paperSize="5"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87"/>
  <sheetViews>
    <sheetView workbookViewId="0">
      <selection activeCell="A70" sqref="A1:XFD1048576"/>
    </sheetView>
  </sheetViews>
  <sheetFormatPr defaultRowHeight="16.5" x14ac:dyDescent="0.25"/>
  <cols>
    <col min="1" max="1" width="42.5703125" style="314" customWidth="1"/>
    <col min="2" max="2" width="3" style="314" customWidth="1"/>
    <col min="3" max="3" width="36" style="314" customWidth="1"/>
    <col min="4" max="4" width="9.85546875" style="314" customWidth="1"/>
    <col min="5" max="5" width="5.140625" style="314" customWidth="1"/>
    <col min="6" max="6" width="8.85546875" style="314" customWidth="1"/>
    <col min="7" max="7" width="4" style="314" customWidth="1"/>
    <col min="8" max="8" width="28.5703125" style="314" customWidth="1"/>
    <col min="9" max="9" width="5.42578125" style="314" customWidth="1"/>
    <col min="10" max="10" width="14.85546875" style="314" customWidth="1"/>
    <col min="11" max="11" width="12.42578125" style="314" customWidth="1"/>
    <col min="12" max="12" width="9.140625" style="314"/>
    <col min="13" max="13" width="15.28515625" style="314" bestFit="1" customWidth="1"/>
    <col min="14" max="15" width="9.140625" style="314"/>
    <col min="16" max="16" width="14.140625" style="314" customWidth="1"/>
    <col min="17" max="16384" width="9.140625" style="314"/>
  </cols>
  <sheetData>
    <row r="1" spans="1:16" ht="18" x14ac:dyDescent="0.25">
      <c r="A1" s="428" t="s">
        <v>67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6" ht="18" x14ac:dyDescent="0.25">
      <c r="A2" s="428" t="s">
        <v>68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6" ht="18" x14ac:dyDescent="0.25">
      <c r="A3" s="428" t="s">
        <v>69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6" ht="8.25" customHeight="1" x14ac:dyDescent="0.25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16" x14ac:dyDescent="0.25">
      <c r="A5" s="327" t="s">
        <v>62</v>
      </c>
    </row>
    <row r="6" spans="1:16" ht="9.75" customHeight="1" thickBot="1" x14ac:dyDescent="0.3">
      <c r="P6" s="306"/>
    </row>
    <row r="7" spans="1:16" ht="24.75" customHeight="1" thickBot="1" x14ac:dyDescent="0.3">
      <c r="A7" s="151" t="s">
        <v>0</v>
      </c>
      <c r="B7" s="416" t="s">
        <v>1</v>
      </c>
      <c r="C7" s="417"/>
      <c r="D7" s="418"/>
      <c r="E7" s="416" t="s">
        <v>2</v>
      </c>
      <c r="F7" s="417"/>
      <c r="G7" s="416" t="s">
        <v>7</v>
      </c>
      <c r="H7" s="418"/>
      <c r="I7" s="416" t="s">
        <v>8</v>
      </c>
      <c r="J7" s="418"/>
      <c r="K7" s="152" t="s">
        <v>9</v>
      </c>
      <c r="P7" s="282"/>
    </row>
    <row r="8" spans="1:16" ht="35.25" customHeight="1" thickTop="1" x14ac:dyDescent="0.25">
      <c r="A8" s="200" t="s">
        <v>17</v>
      </c>
      <c r="B8" s="189">
        <v>1</v>
      </c>
      <c r="C8" s="424" t="s">
        <v>126</v>
      </c>
      <c r="D8" s="425"/>
      <c r="E8" s="296">
        <v>85</v>
      </c>
      <c r="F8" s="185" t="s">
        <v>6</v>
      </c>
      <c r="G8" s="298">
        <v>1</v>
      </c>
      <c r="H8" s="262" t="s">
        <v>10</v>
      </c>
      <c r="I8" s="189" t="s">
        <v>11</v>
      </c>
      <c r="J8" s="190">
        <f>J70</f>
        <v>1130118000</v>
      </c>
      <c r="K8" s="328" t="s">
        <v>12</v>
      </c>
      <c r="M8" s="314">
        <f>G12</f>
        <v>3</v>
      </c>
    </row>
    <row r="9" spans="1:16" ht="30.75" customHeight="1" x14ac:dyDescent="0.25">
      <c r="A9" s="200"/>
      <c r="B9" s="180">
        <v>2</v>
      </c>
      <c r="C9" s="411" t="s">
        <v>127</v>
      </c>
      <c r="D9" s="412"/>
      <c r="E9" s="160">
        <v>85</v>
      </c>
      <c r="F9" s="161" t="s">
        <v>6</v>
      </c>
      <c r="G9" s="186">
        <v>2</v>
      </c>
      <c r="H9" s="271" t="s">
        <v>13</v>
      </c>
      <c r="I9" s="186" t="s">
        <v>11</v>
      </c>
      <c r="J9" s="299">
        <f>J68+J69</f>
        <v>3694353000</v>
      </c>
      <c r="K9" s="329" t="s">
        <v>12</v>
      </c>
    </row>
    <row r="10" spans="1:16" ht="30.75" customHeight="1" x14ac:dyDescent="0.25">
      <c r="A10" s="200"/>
      <c r="B10" s="180">
        <v>3</v>
      </c>
      <c r="C10" s="411" t="s">
        <v>128</v>
      </c>
      <c r="D10" s="412"/>
      <c r="E10" s="160">
        <v>85</v>
      </c>
      <c r="F10" s="161" t="s">
        <v>6</v>
      </c>
      <c r="G10" s="265"/>
      <c r="H10" s="267"/>
      <c r="I10" s="187"/>
      <c r="J10" s="300"/>
      <c r="K10" s="330"/>
    </row>
    <row r="11" spans="1:16" ht="30.75" customHeight="1" x14ac:dyDescent="0.25">
      <c r="A11" s="301"/>
      <c r="B11" s="189">
        <v>4</v>
      </c>
      <c r="C11" s="411" t="s">
        <v>64</v>
      </c>
      <c r="D11" s="412"/>
      <c r="E11" s="160">
        <v>424</v>
      </c>
      <c r="F11" s="161" t="s">
        <v>65</v>
      </c>
      <c r="G11" s="296"/>
      <c r="I11" s="296"/>
      <c r="J11" s="185"/>
      <c r="K11" s="318"/>
      <c r="L11" s="331"/>
    </row>
    <row r="12" spans="1:16" ht="36" customHeight="1" x14ac:dyDescent="0.25">
      <c r="A12" s="269" t="s">
        <v>125</v>
      </c>
      <c r="B12" s="189">
        <v>1</v>
      </c>
      <c r="C12" s="424" t="s">
        <v>129</v>
      </c>
      <c r="D12" s="425"/>
      <c r="E12" s="296">
        <v>100</v>
      </c>
      <c r="F12" s="302" t="s">
        <v>6</v>
      </c>
      <c r="G12" s="186">
        <v>3</v>
      </c>
      <c r="H12" s="271" t="s">
        <v>19</v>
      </c>
      <c r="I12" s="186" t="s">
        <v>11</v>
      </c>
      <c r="J12" s="299">
        <v>65000000</v>
      </c>
      <c r="K12" s="329" t="s">
        <v>12</v>
      </c>
    </row>
    <row r="13" spans="1:16" ht="37.5" customHeight="1" x14ac:dyDescent="0.25">
      <c r="A13" s="200"/>
      <c r="B13" s="180">
        <v>2</v>
      </c>
      <c r="C13" s="424" t="s">
        <v>130</v>
      </c>
      <c r="D13" s="425"/>
      <c r="E13" s="296">
        <v>100</v>
      </c>
      <c r="F13" s="302" t="s">
        <v>6</v>
      </c>
      <c r="G13" s="189"/>
      <c r="H13" s="262"/>
      <c r="I13" s="189"/>
      <c r="J13" s="303"/>
      <c r="K13" s="328"/>
      <c r="L13" s="331"/>
    </row>
    <row r="14" spans="1:16" ht="35.25" customHeight="1" x14ac:dyDescent="0.25">
      <c r="A14" s="200"/>
      <c r="B14" s="180">
        <v>3</v>
      </c>
      <c r="C14" s="411" t="s">
        <v>131</v>
      </c>
      <c r="D14" s="412"/>
      <c r="E14" s="160">
        <v>100</v>
      </c>
      <c r="F14" s="199" t="s">
        <v>6</v>
      </c>
      <c r="G14" s="186">
        <v>4</v>
      </c>
      <c r="H14" s="271" t="str">
        <f>H34</f>
        <v>Belanja Tidak Langsung (BTL)</v>
      </c>
      <c r="I14" s="186" t="str">
        <f>I12</f>
        <v>Rp.</v>
      </c>
      <c r="J14" s="299">
        <f>J34</f>
        <v>36376170218</v>
      </c>
      <c r="K14" s="329" t="str">
        <f>K12</f>
        <v>APBD</v>
      </c>
    </row>
    <row r="15" spans="1:16" ht="30.75" customHeight="1" thickBot="1" x14ac:dyDescent="0.3">
      <c r="A15" s="322"/>
      <c r="B15" s="332"/>
      <c r="C15" s="332"/>
      <c r="D15" s="332"/>
      <c r="E15" s="332"/>
      <c r="F15" s="332"/>
      <c r="G15" s="192"/>
      <c r="H15" s="333" t="s">
        <v>16</v>
      </c>
      <c r="I15" s="334" t="s">
        <v>11</v>
      </c>
      <c r="J15" s="335">
        <f>SUM(J8:J14)</f>
        <v>41265641218</v>
      </c>
      <c r="K15" s="336"/>
    </row>
    <row r="17" spans="1:13" x14ac:dyDescent="0.25">
      <c r="H17" s="314" t="s">
        <v>187</v>
      </c>
    </row>
    <row r="18" spans="1:13" x14ac:dyDescent="0.25">
      <c r="A18" s="377" t="s">
        <v>196</v>
      </c>
      <c r="H18" s="377" t="s">
        <v>212</v>
      </c>
    </row>
    <row r="19" spans="1:13" x14ac:dyDescent="0.25">
      <c r="A19" s="377" t="s">
        <v>197</v>
      </c>
      <c r="H19" s="377" t="s">
        <v>197</v>
      </c>
    </row>
    <row r="23" spans="1:13" x14ac:dyDescent="0.25">
      <c r="A23" s="378" t="s">
        <v>198</v>
      </c>
      <c r="H23" s="381" t="s">
        <v>213</v>
      </c>
    </row>
    <row r="24" spans="1:13" x14ac:dyDescent="0.25">
      <c r="A24" s="377" t="s">
        <v>202</v>
      </c>
      <c r="H24" s="377" t="s">
        <v>214</v>
      </c>
    </row>
    <row r="30" spans="1:13" ht="21.75" customHeight="1" thickBot="1" x14ac:dyDescent="0.3">
      <c r="A30" s="325" t="s">
        <v>52</v>
      </c>
      <c r="B30" s="323"/>
      <c r="C30" s="323"/>
    </row>
    <row r="31" spans="1:13" ht="24.75" customHeight="1" thickBot="1" x14ac:dyDescent="0.3">
      <c r="A31" s="151" t="s">
        <v>0</v>
      </c>
      <c r="B31" s="416" t="s">
        <v>1</v>
      </c>
      <c r="C31" s="417"/>
      <c r="D31" s="418"/>
      <c r="E31" s="416" t="s">
        <v>2</v>
      </c>
      <c r="F31" s="417"/>
      <c r="G31" s="416" t="s">
        <v>24</v>
      </c>
      <c r="H31" s="418"/>
      <c r="I31" s="416" t="s">
        <v>8</v>
      </c>
      <c r="J31" s="418"/>
      <c r="K31" s="152" t="s">
        <v>9</v>
      </c>
    </row>
    <row r="32" spans="1:13" ht="36" customHeight="1" thickTop="1" x14ac:dyDescent="0.25">
      <c r="A32" s="179" t="s">
        <v>20</v>
      </c>
      <c r="B32" s="218">
        <v>1</v>
      </c>
      <c r="C32" s="426" t="s">
        <v>21</v>
      </c>
      <c r="D32" s="427"/>
      <c r="E32" s="160">
        <v>100</v>
      </c>
      <c r="F32" s="161" t="s">
        <v>6</v>
      </c>
      <c r="G32" s="182">
        <v>1</v>
      </c>
      <c r="H32" s="271" t="s">
        <v>19</v>
      </c>
      <c r="I32" s="182" t="s">
        <v>11</v>
      </c>
      <c r="J32" s="188">
        <v>65000000</v>
      </c>
      <c r="K32" s="329" t="s">
        <v>12</v>
      </c>
      <c r="M32" s="317"/>
    </row>
    <row r="33" spans="1:12" ht="34.5" customHeight="1" x14ac:dyDescent="0.25">
      <c r="A33" s="200"/>
      <c r="B33" s="218">
        <v>2</v>
      </c>
      <c r="C33" s="426" t="s">
        <v>22</v>
      </c>
      <c r="D33" s="427"/>
      <c r="E33" s="160">
        <v>100</v>
      </c>
      <c r="F33" s="161" t="s">
        <v>6</v>
      </c>
      <c r="H33" s="164"/>
      <c r="K33" s="163"/>
      <c r="L33" s="331"/>
    </row>
    <row r="34" spans="1:12" ht="39.75" customHeight="1" x14ac:dyDescent="0.25">
      <c r="A34" s="200"/>
      <c r="B34" s="304">
        <v>3</v>
      </c>
      <c r="C34" s="426" t="s">
        <v>131</v>
      </c>
      <c r="D34" s="427"/>
      <c r="E34" s="160">
        <v>100</v>
      </c>
      <c r="F34" s="161" t="s">
        <v>6</v>
      </c>
      <c r="G34" s="180">
        <v>2</v>
      </c>
      <c r="H34" s="310" t="s">
        <v>18</v>
      </c>
      <c r="I34" s="215" t="s">
        <v>11</v>
      </c>
      <c r="J34" s="184">
        <v>36376170218</v>
      </c>
      <c r="K34" s="337" t="s">
        <v>12</v>
      </c>
    </row>
    <row r="35" spans="1:12" ht="30.75" customHeight="1" thickBot="1" x14ac:dyDescent="0.3">
      <c r="A35" s="322"/>
      <c r="B35" s="192"/>
      <c r="C35" s="332"/>
      <c r="D35" s="309"/>
      <c r="E35" s="332"/>
      <c r="F35" s="309"/>
      <c r="G35" s="332"/>
      <c r="H35" s="210" t="s">
        <v>16</v>
      </c>
      <c r="I35" s="211" t="s">
        <v>11</v>
      </c>
      <c r="J35" s="212">
        <f>SUM(J34:J34)</f>
        <v>36376170218</v>
      </c>
      <c r="K35" s="338"/>
    </row>
    <row r="36" spans="1:12" ht="15" customHeight="1" x14ac:dyDescent="0.25">
      <c r="A36" s="305"/>
      <c r="B36" s="265"/>
      <c r="C36" s="415"/>
      <c r="D36" s="415"/>
      <c r="E36" s="306"/>
      <c r="F36" s="306"/>
      <c r="G36" s="306"/>
      <c r="H36" s="306"/>
      <c r="I36" s="306"/>
      <c r="J36" s="306"/>
      <c r="K36" s="306"/>
    </row>
    <row r="37" spans="1:12" ht="15" customHeight="1" x14ac:dyDescent="0.25">
      <c r="A37" s="305"/>
      <c r="B37" s="265"/>
      <c r="C37" s="266"/>
      <c r="D37" s="266"/>
      <c r="E37" s="306"/>
      <c r="F37" s="306"/>
      <c r="G37" s="306"/>
      <c r="H37" s="306" t="s">
        <v>187</v>
      </c>
      <c r="I37" s="306"/>
      <c r="J37" s="306"/>
      <c r="K37" s="306"/>
    </row>
    <row r="38" spans="1:12" ht="15" customHeight="1" x14ac:dyDescent="0.25">
      <c r="A38" s="377" t="s">
        <v>212</v>
      </c>
      <c r="B38" s="265"/>
      <c r="C38" s="266"/>
      <c r="D38" s="266"/>
      <c r="E38" s="306"/>
      <c r="F38" s="306"/>
      <c r="G38" s="306"/>
      <c r="H38" s="265" t="s">
        <v>215</v>
      </c>
      <c r="I38" s="306"/>
      <c r="J38" s="306"/>
      <c r="K38" s="306"/>
    </row>
    <row r="39" spans="1:12" ht="15" customHeight="1" x14ac:dyDescent="0.25">
      <c r="A39" s="377" t="s">
        <v>197</v>
      </c>
      <c r="B39" s="265"/>
      <c r="C39" s="266"/>
      <c r="D39" s="266"/>
      <c r="E39" s="306"/>
      <c r="F39" s="306"/>
      <c r="G39" s="306"/>
      <c r="H39" s="265" t="s">
        <v>216</v>
      </c>
      <c r="I39" s="306"/>
      <c r="J39" s="306"/>
      <c r="K39" s="306"/>
    </row>
    <row r="40" spans="1:12" ht="15" customHeight="1" x14ac:dyDescent="0.25">
      <c r="A40" s="377"/>
      <c r="B40" s="265"/>
      <c r="C40" s="266"/>
      <c r="D40" s="266"/>
      <c r="E40" s="306"/>
      <c r="F40" s="306"/>
      <c r="G40" s="306"/>
      <c r="H40" s="306"/>
      <c r="I40" s="306"/>
      <c r="J40" s="306"/>
      <c r="K40" s="306"/>
    </row>
    <row r="41" spans="1:12" ht="15" customHeight="1" x14ac:dyDescent="0.25">
      <c r="A41" s="377"/>
      <c r="B41" s="265"/>
      <c r="C41" s="266"/>
      <c r="D41" s="266"/>
      <c r="E41" s="306"/>
      <c r="F41" s="306"/>
      <c r="G41" s="306"/>
      <c r="H41" s="306"/>
      <c r="I41" s="306"/>
      <c r="J41" s="306"/>
      <c r="K41" s="306"/>
    </row>
    <row r="42" spans="1:12" ht="15" customHeight="1" x14ac:dyDescent="0.25">
      <c r="A42" s="377"/>
      <c r="B42" s="265"/>
      <c r="C42" s="266"/>
      <c r="D42" s="266"/>
      <c r="E42" s="306"/>
      <c r="F42" s="306"/>
      <c r="G42" s="306"/>
      <c r="H42" s="306"/>
      <c r="I42" s="306"/>
      <c r="J42" s="306"/>
      <c r="K42" s="306"/>
    </row>
    <row r="43" spans="1:12" ht="15" customHeight="1" x14ac:dyDescent="0.25">
      <c r="A43" s="378" t="s">
        <v>213</v>
      </c>
      <c r="B43" s="265"/>
      <c r="C43" s="266"/>
      <c r="D43" s="266"/>
      <c r="E43" s="306"/>
      <c r="F43" s="306"/>
      <c r="G43" s="306"/>
      <c r="H43" s="382" t="s">
        <v>221</v>
      </c>
      <c r="I43" s="306"/>
      <c r="J43" s="306"/>
      <c r="K43" s="306"/>
    </row>
    <row r="44" spans="1:12" ht="15" customHeight="1" x14ac:dyDescent="0.25">
      <c r="A44" s="377" t="s">
        <v>214</v>
      </c>
      <c r="B44" s="265"/>
      <c r="C44" s="266"/>
      <c r="D44" s="266"/>
      <c r="E44" s="306"/>
      <c r="F44" s="306"/>
      <c r="G44" s="306"/>
      <c r="H44" s="265" t="s">
        <v>222</v>
      </c>
      <c r="I44" s="306"/>
      <c r="J44" s="306"/>
      <c r="K44" s="306"/>
    </row>
    <row r="45" spans="1:12" ht="15" customHeight="1" x14ac:dyDescent="0.25">
      <c r="A45" s="305"/>
      <c r="B45" s="265"/>
      <c r="C45" s="266"/>
      <c r="D45" s="266"/>
      <c r="E45" s="306"/>
      <c r="F45" s="306"/>
      <c r="G45" s="306"/>
      <c r="H45" s="306"/>
      <c r="I45" s="306"/>
      <c r="J45" s="306"/>
      <c r="K45" s="306"/>
    </row>
    <row r="46" spans="1:12" ht="15" customHeight="1" x14ac:dyDescent="0.25">
      <c r="A46" s="305"/>
      <c r="B46" s="265"/>
      <c r="C46" s="266"/>
      <c r="D46" s="266"/>
      <c r="E46" s="306"/>
      <c r="F46" s="306"/>
      <c r="G46" s="306"/>
      <c r="H46" s="306"/>
      <c r="I46" s="306"/>
      <c r="J46" s="306"/>
      <c r="K46" s="306"/>
    </row>
    <row r="47" spans="1:12" ht="15" customHeight="1" x14ac:dyDescent="0.25">
      <c r="A47" s="305"/>
      <c r="B47" s="265"/>
      <c r="C47" s="266"/>
      <c r="D47" s="266"/>
      <c r="E47" s="306"/>
      <c r="F47" s="306"/>
      <c r="G47" s="306"/>
      <c r="H47" s="306"/>
      <c r="I47" s="306"/>
      <c r="J47" s="306"/>
      <c r="K47" s="306"/>
    </row>
    <row r="48" spans="1:12" ht="15" customHeight="1" x14ac:dyDescent="0.25">
      <c r="A48" s="305"/>
      <c r="B48" s="265"/>
      <c r="C48" s="266"/>
      <c r="D48" s="266"/>
      <c r="E48" s="306"/>
      <c r="F48" s="306"/>
      <c r="G48" s="306"/>
      <c r="H48" s="306"/>
      <c r="I48" s="306"/>
      <c r="J48" s="306"/>
      <c r="K48" s="306"/>
    </row>
    <row r="49" spans="1:11" ht="15" customHeight="1" x14ac:dyDescent="0.25">
      <c r="A49" s="305"/>
      <c r="B49" s="265"/>
      <c r="C49" s="266"/>
      <c r="D49" s="266"/>
      <c r="E49" s="306"/>
      <c r="F49" s="306"/>
      <c r="G49" s="306"/>
      <c r="H49" s="306"/>
      <c r="I49" s="306"/>
      <c r="J49" s="306"/>
      <c r="K49" s="306"/>
    </row>
    <row r="50" spans="1:11" ht="15" customHeight="1" x14ac:dyDescent="0.25">
      <c r="A50" s="305"/>
      <c r="B50" s="265"/>
      <c r="C50" s="266"/>
      <c r="D50" s="266"/>
      <c r="E50" s="306"/>
      <c r="F50" s="306"/>
      <c r="G50" s="306"/>
      <c r="H50" s="306"/>
      <c r="I50" s="306"/>
      <c r="J50" s="306"/>
      <c r="K50" s="306"/>
    </row>
    <row r="51" spans="1:11" ht="15" customHeight="1" x14ac:dyDescent="0.25">
      <c r="A51" s="305"/>
      <c r="B51" s="265"/>
      <c r="C51" s="266"/>
      <c r="D51" s="266"/>
      <c r="E51" s="306"/>
      <c r="F51" s="306"/>
      <c r="G51" s="306"/>
      <c r="H51" s="306"/>
      <c r="I51" s="306"/>
      <c r="J51" s="306"/>
      <c r="K51" s="306"/>
    </row>
    <row r="52" spans="1:11" ht="15" customHeight="1" x14ac:dyDescent="0.25">
      <c r="A52" s="305"/>
      <c r="B52" s="265"/>
      <c r="C52" s="266"/>
      <c r="D52" s="266"/>
      <c r="E52" s="306"/>
      <c r="F52" s="306"/>
      <c r="G52" s="306"/>
      <c r="H52" s="306"/>
      <c r="I52" s="306"/>
      <c r="J52" s="306"/>
      <c r="K52" s="306"/>
    </row>
    <row r="53" spans="1:11" ht="15" customHeight="1" x14ac:dyDescent="0.25">
      <c r="A53" s="305"/>
      <c r="B53" s="265"/>
      <c r="C53" s="266"/>
      <c r="D53" s="266"/>
      <c r="E53" s="306"/>
      <c r="F53" s="306"/>
      <c r="G53" s="306"/>
      <c r="H53" s="306"/>
      <c r="I53" s="306"/>
      <c r="J53" s="306"/>
      <c r="K53" s="306"/>
    </row>
    <row r="54" spans="1:11" ht="15" customHeight="1" x14ac:dyDescent="0.25">
      <c r="A54" s="305"/>
      <c r="B54" s="265"/>
      <c r="C54" s="266"/>
      <c r="D54" s="266"/>
      <c r="E54" s="306"/>
      <c r="F54" s="306"/>
      <c r="G54" s="306"/>
      <c r="H54" s="306"/>
      <c r="I54" s="306"/>
      <c r="J54" s="306"/>
      <c r="K54" s="306"/>
    </row>
    <row r="55" spans="1:11" ht="15" customHeight="1" x14ac:dyDescent="0.25">
      <c r="A55" s="305"/>
      <c r="B55" s="265"/>
      <c r="C55" s="266"/>
      <c r="D55" s="266"/>
      <c r="E55" s="306"/>
      <c r="F55" s="306"/>
      <c r="G55" s="306"/>
      <c r="H55" s="306"/>
      <c r="I55" s="306"/>
      <c r="J55" s="306"/>
      <c r="K55" s="306"/>
    </row>
    <row r="56" spans="1:11" ht="15" customHeight="1" x14ac:dyDescent="0.25">
      <c r="A56" s="305"/>
      <c r="B56" s="265"/>
      <c r="C56" s="266"/>
      <c r="D56" s="266"/>
      <c r="E56" s="306"/>
      <c r="F56" s="306"/>
      <c r="G56" s="306"/>
      <c r="H56" s="306"/>
      <c r="I56" s="306"/>
      <c r="J56" s="306"/>
      <c r="K56" s="306"/>
    </row>
    <row r="57" spans="1:11" ht="15" customHeight="1" x14ac:dyDescent="0.25">
      <c r="A57" s="305"/>
      <c r="B57" s="265"/>
      <c r="C57" s="266"/>
      <c r="D57" s="266"/>
      <c r="E57" s="306"/>
      <c r="F57" s="306"/>
      <c r="G57" s="306"/>
      <c r="H57" s="306"/>
      <c r="I57" s="306"/>
      <c r="J57" s="306"/>
      <c r="K57" s="306"/>
    </row>
    <row r="58" spans="1:11" ht="15" customHeight="1" x14ac:dyDescent="0.25">
      <c r="A58" s="305"/>
      <c r="B58" s="265"/>
      <c r="C58" s="266"/>
      <c r="D58" s="266"/>
      <c r="E58" s="306"/>
      <c r="F58" s="306"/>
      <c r="G58" s="306"/>
      <c r="H58" s="306"/>
      <c r="I58" s="306"/>
      <c r="J58" s="306"/>
      <c r="K58" s="306"/>
    </row>
    <row r="59" spans="1:11" ht="15" customHeight="1" x14ac:dyDescent="0.25">
      <c r="A59" s="305"/>
      <c r="B59" s="265"/>
      <c r="C59" s="266"/>
      <c r="D59" s="266"/>
      <c r="E59" s="306"/>
      <c r="F59" s="306"/>
      <c r="G59" s="306"/>
      <c r="H59" s="306"/>
      <c r="I59" s="306"/>
      <c r="J59" s="306"/>
      <c r="K59" s="306"/>
    </row>
    <row r="60" spans="1:11" ht="15" customHeight="1" x14ac:dyDescent="0.25">
      <c r="A60" s="305"/>
      <c r="B60" s="265"/>
      <c r="C60" s="266"/>
      <c r="D60" s="266"/>
      <c r="E60" s="306"/>
      <c r="F60" s="306"/>
      <c r="G60" s="306"/>
      <c r="H60" s="306"/>
      <c r="I60" s="306"/>
      <c r="J60" s="306"/>
      <c r="K60" s="306"/>
    </row>
    <row r="61" spans="1:11" ht="15" customHeight="1" x14ac:dyDescent="0.25">
      <c r="A61" s="305"/>
      <c r="B61" s="265"/>
      <c r="C61" s="266"/>
      <c r="D61" s="266"/>
      <c r="E61" s="306"/>
      <c r="F61" s="306"/>
      <c r="G61" s="306"/>
      <c r="H61" s="306"/>
      <c r="I61" s="306"/>
      <c r="J61" s="306"/>
      <c r="K61" s="306"/>
    </row>
    <row r="62" spans="1:11" ht="15" customHeight="1" x14ac:dyDescent="0.25">
      <c r="A62" s="305"/>
      <c r="B62" s="265"/>
      <c r="C62" s="266"/>
      <c r="D62" s="266"/>
      <c r="E62" s="306"/>
      <c r="F62" s="306"/>
      <c r="G62" s="306"/>
      <c r="H62" s="306"/>
      <c r="I62" s="306"/>
      <c r="J62" s="306"/>
      <c r="K62" s="306"/>
    </row>
    <row r="63" spans="1:11" ht="15" customHeight="1" x14ac:dyDescent="0.25">
      <c r="A63" s="305"/>
      <c r="B63" s="265"/>
      <c r="C63" s="266"/>
      <c r="D63" s="266"/>
      <c r="E63" s="306"/>
      <c r="F63" s="306"/>
      <c r="G63" s="306"/>
      <c r="H63" s="306"/>
      <c r="I63" s="306"/>
      <c r="J63" s="306"/>
      <c r="K63" s="306"/>
    </row>
    <row r="64" spans="1:11" ht="15" customHeight="1" x14ac:dyDescent="0.25">
      <c r="A64" s="305"/>
      <c r="B64" s="265"/>
      <c r="C64" s="266"/>
      <c r="D64" s="266"/>
      <c r="E64" s="306"/>
      <c r="F64" s="306"/>
      <c r="G64" s="306"/>
      <c r="H64" s="306"/>
      <c r="I64" s="306"/>
      <c r="J64" s="306"/>
      <c r="K64" s="306"/>
    </row>
    <row r="65" spans="1:12" ht="12.75" customHeight="1" x14ac:dyDescent="0.25">
      <c r="A65" s="413" t="s">
        <v>53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</row>
    <row r="66" spans="1:12" ht="12.75" customHeight="1" thickBot="1" x14ac:dyDescent="0.3">
      <c r="A66" s="414"/>
      <c r="B66" s="306"/>
      <c r="C66" s="306"/>
      <c r="D66" s="306"/>
      <c r="E66" s="306"/>
      <c r="F66" s="306"/>
      <c r="G66" s="306"/>
      <c r="H66" s="306"/>
      <c r="I66" s="306"/>
      <c r="J66" s="306"/>
      <c r="K66" s="306"/>
    </row>
    <row r="67" spans="1:12" ht="24.75" customHeight="1" thickBot="1" x14ac:dyDescent="0.3">
      <c r="A67" s="151" t="s">
        <v>0</v>
      </c>
      <c r="B67" s="416" t="s">
        <v>1</v>
      </c>
      <c r="C67" s="417"/>
      <c r="D67" s="418"/>
      <c r="E67" s="416" t="s">
        <v>2</v>
      </c>
      <c r="F67" s="417"/>
      <c r="G67" s="416" t="s">
        <v>24</v>
      </c>
      <c r="H67" s="418"/>
      <c r="I67" s="416" t="s">
        <v>8</v>
      </c>
      <c r="J67" s="418"/>
      <c r="K67" s="152" t="s">
        <v>9</v>
      </c>
    </row>
    <row r="68" spans="1:12" ht="33" customHeight="1" thickTop="1" x14ac:dyDescent="0.25">
      <c r="A68" s="179" t="s">
        <v>25</v>
      </c>
      <c r="B68" s="180">
        <v>1</v>
      </c>
      <c r="C68" s="411" t="s">
        <v>132</v>
      </c>
      <c r="D68" s="412"/>
      <c r="E68" s="160">
        <v>85</v>
      </c>
      <c r="F68" s="161" t="s">
        <v>6</v>
      </c>
      <c r="G68" s="215">
        <v>1</v>
      </c>
      <c r="H68" s="216" t="s">
        <v>26</v>
      </c>
      <c r="I68" s="180" t="s">
        <v>11</v>
      </c>
      <c r="J68" s="184">
        <v>2995778000</v>
      </c>
      <c r="K68" s="328" t="s">
        <v>12</v>
      </c>
    </row>
    <row r="69" spans="1:12" ht="25.5" customHeight="1" x14ac:dyDescent="0.25">
      <c r="A69" s="200"/>
      <c r="B69" s="180">
        <v>2</v>
      </c>
      <c r="C69" s="424" t="s">
        <v>133</v>
      </c>
      <c r="D69" s="425"/>
      <c r="E69" s="160">
        <v>85</v>
      </c>
      <c r="F69" s="161" t="s">
        <v>6</v>
      </c>
      <c r="G69" s="215">
        <v>2</v>
      </c>
      <c r="H69" s="216" t="s">
        <v>27</v>
      </c>
      <c r="I69" s="189" t="s">
        <v>11</v>
      </c>
      <c r="J69" s="184">
        <v>698575000</v>
      </c>
      <c r="K69" s="337" t="s">
        <v>12</v>
      </c>
    </row>
    <row r="70" spans="1:12" ht="35.1" customHeight="1" x14ac:dyDescent="0.25">
      <c r="A70" s="200"/>
      <c r="B70" s="180">
        <v>3</v>
      </c>
      <c r="C70" s="411" t="s">
        <v>134</v>
      </c>
      <c r="D70" s="412"/>
      <c r="E70" s="160">
        <v>85</v>
      </c>
      <c r="F70" s="161" t="s">
        <v>6</v>
      </c>
      <c r="G70" s="265">
        <v>3</v>
      </c>
      <c r="H70" s="217" t="s">
        <v>28</v>
      </c>
      <c r="I70" s="186" t="s">
        <v>11</v>
      </c>
      <c r="J70" s="188">
        <v>1130118000</v>
      </c>
      <c r="K70" s="329" t="s">
        <v>12</v>
      </c>
    </row>
    <row r="71" spans="1:12" ht="30" customHeight="1" x14ac:dyDescent="0.25">
      <c r="A71" s="331"/>
      <c r="B71" s="180">
        <v>4</v>
      </c>
      <c r="C71" s="411" t="s">
        <v>64</v>
      </c>
      <c r="D71" s="412"/>
      <c r="E71" s="311">
        <v>424</v>
      </c>
      <c r="F71" s="161" t="s">
        <v>65</v>
      </c>
      <c r="G71" s="189"/>
      <c r="H71" s="262"/>
      <c r="I71" s="298"/>
      <c r="J71" s="190"/>
      <c r="K71" s="189"/>
      <c r="L71" s="331"/>
    </row>
    <row r="72" spans="1:12" ht="30" customHeight="1" thickBot="1" x14ac:dyDescent="0.3">
      <c r="A72" s="339"/>
      <c r="B72" s="307"/>
      <c r="C72" s="421"/>
      <c r="D72" s="422"/>
      <c r="E72" s="308"/>
      <c r="F72" s="309"/>
      <c r="G72" s="332"/>
      <c r="H72" s="210" t="s">
        <v>16</v>
      </c>
      <c r="I72" s="211" t="s">
        <v>11</v>
      </c>
      <c r="J72" s="212">
        <f>SUM(J68:J71)</f>
        <v>4824471000</v>
      </c>
      <c r="K72" s="338"/>
    </row>
    <row r="73" spans="1:12" ht="12.75" customHeight="1" x14ac:dyDescent="0.25">
      <c r="G73" s="306"/>
      <c r="H73" s="306"/>
      <c r="I73" s="306"/>
      <c r="J73" s="306"/>
      <c r="K73" s="306"/>
    </row>
    <row r="74" spans="1:12" ht="12.75" customHeight="1" x14ac:dyDescent="0.25">
      <c r="A74" s="306"/>
      <c r="B74" s="306"/>
      <c r="C74" s="306"/>
      <c r="D74" s="306"/>
      <c r="E74" s="306"/>
      <c r="F74" s="306"/>
      <c r="G74" s="306"/>
      <c r="H74" s="306" t="s">
        <v>187</v>
      </c>
      <c r="I74" s="306"/>
      <c r="J74" s="306"/>
      <c r="K74" s="306"/>
    </row>
    <row r="75" spans="1:12" ht="12.75" customHeight="1" x14ac:dyDescent="0.25">
      <c r="A75" s="377" t="s">
        <v>212</v>
      </c>
      <c r="B75" s="306"/>
      <c r="C75" s="306"/>
      <c r="D75" s="306"/>
      <c r="E75" s="306"/>
      <c r="F75" s="306"/>
      <c r="G75" s="306"/>
      <c r="H75" s="265" t="s">
        <v>215</v>
      </c>
      <c r="I75" s="306"/>
      <c r="J75" s="306"/>
      <c r="K75" s="306"/>
    </row>
    <row r="76" spans="1:12" ht="12.75" customHeight="1" x14ac:dyDescent="0.25">
      <c r="A76" s="377" t="s">
        <v>197</v>
      </c>
      <c r="B76" s="325"/>
      <c r="C76" s="325"/>
      <c r="D76" s="325"/>
      <c r="E76" s="325"/>
      <c r="F76" s="325"/>
      <c r="G76" s="325"/>
      <c r="H76" s="265" t="s">
        <v>217</v>
      </c>
      <c r="I76" s="423"/>
      <c r="J76" s="423"/>
      <c r="K76" s="306"/>
    </row>
    <row r="77" spans="1:12" ht="12.75" customHeight="1" x14ac:dyDescent="0.25">
      <c r="A77" s="377"/>
      <c r="B77" s="325"/>
      <c r="C77" s="325"/>
      <c r="D77" s="325"/>
      <c r="E77" s="325"/>
      <c r="F77" s="325"/>
      <c r="G77" s="325"/>
      <c r="H77" s="325"/>
      <c r="I77" s="423"/>
      <c r="J77" s="423"/>
      <c r="K77" s="306"/>
    </row>
    <row r="78" spans="1:12" ht="12.75" customHeight="1" x14ac:dyDescent="0.25">
      <c r="A78" s="377"/>
      <c r="B78" s="265"/>
      <c r="C78" s="415"/>
      <c r="D78" s="415"/>
      <c r="E78" s="306"/>
      <c r="F78" s="306"/>
      <c r="G78" s="265"/>
      <c r="H78" s="386"/>
      <c r="I78" s="419"/>
      <c r="J78" s="420"/>
      <c r="K78" s="306"/>
    </row>
    <row r="79" spans="1:12" ht="12.75" customHeight="1" x14ac:dyDescent="0.25">
      <c r="A79" s="377"/>
      <c r="B79" s="265"/>
      <c r="C79" s="415"/>
      <c r="D79" s="415"/>
      <c r="E79" s="306"/>
      <c r="F79" s="306"/>
      <c r="G79" s="306"/>
      <c r="H79" s="386"/>
      <c r="I79" s="419"/>
      <c r="J79" s="420"/>
      <c r="K79" s="306"/>
    </row>
    <row r="80" spans="1:12" ht="12.75" customHeight="1" x14ac:dyDescent="0.25">
      <c r="A80" s="378" t="s">
        <v>213</v>
      </c>
      <c r="B80" s="265"/>
      <c r="C80" s="415"/>
      <c r="D80" s="415"/>
      <c r="E80" s="306"/>
      <c r="F80" s="306"/>
      <c r="G80" s="306"/>
      <c r="H80" s="382" t="s">
        <v>219</v>
      </c>
      <c r="I80" s="306"/>
      <c r="J80" s="306"/>
      <c r="K80" s="306"/>
    </row>
    <row r="81" spans="1:11" ht="12.75" customHeight="1" x14ac:dyDescent="0.25">
      <c r="A81" s="377" t="s">
        <v>214</v>
      </c>
      <c r="B81" s="265"/>
      <c r="C81" s="415"/>
      <c r="D81" s="415"/>
      <c r="E81" s="306"/>
      <c r="F81" s="306"/>
      <c r="G81" s="325"/>
      <c r="H81" s="265" t="s">
        <v>220</v>
      </c>
      <c r="I81" s="325"/>
      <c r="J81" s="340"/>
      <c r="K81" s="306"/>
    </row>
    <row r="82" spans="1:11" ht="12.75" customHeight="1" x14ac:dyDescent="0.25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</row>
    <row r="83" spans="1:11" ht="12.75" customHeight="1" x14ac:dyDescent="0.25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</row>
    <row r="84" spans="1:11" ht="12.75" customHeight="1" x14ac:dyDescent="0.25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</row>
    <row r="85" spans="1:11" x14ac:dyDescent="0.25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</row>
    <row r="86" spans="1:11" x14ac:dyDescent="0.25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</row>
    <row r="87" spans="1:11" x14ac:dyDescent="0.25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</row>
  </sheetData>
  <mergeCells count="39">
    <mergeCell ref="A1:K1"/>
    <mergeCell ref="E7:F7"/>
    <mergeCell ref="G7:H7"/>
    <mergeCell ref="I7:J7"/>
    <mergeCell ref="I31:J31"/>
    <mergeCell ref="E31:F31"/>
    <mergeCell ref="G31:H31"/>
    <mergeCell ref="C12:D12"/>
    <mergeCell ref="C8:D8"/>
    <mergeCell ref="C9:D9"/>
    <mergeCell ref="C10:D10"/>
    <mergeCell ref="A2:K2"/>
    <mergeCell ref="A3:K3"/>
    <mergeCell ref="B7:D7"/>
    <mergeCell ref="C11:D11"/>
    <mergeCell ref="C32:D32"/>
    <mergeCell ref="C33:D33"/>
    <mergeCell ref="C34:D34"/>
    <mergeCell ref="C13:D13"/>
    <mergeCell ref="C14:D14"/>
    <mergeCell ref="B31:D31"/>
    <mergeCell ref="C36:D36"/>
    <mergeCell ref="I67:J67"/>
    <mergeCell ref="G67:H67"/>
    <mergeCell ref="C78:D78"/>
    <mergeCell ref="I78:I79"/>
    <mergeCell ref="J78:J79"/>
    <mergeCell ref="C79:D79"/>
    <mergeCell ref="C72:D72"/>
    <mergeCell ref="I76:J77"/>
    <mergeCell ref="E67:F67"/>
    <mergeCell ref="C68:D68"/>
    <mergeCell ref="C69:D69"/>
    <mergeCell ref="C70:D70"/>
    <mergeCell ref="C71:D71"/>
    <mergeCell ref="A65:A66"/>
    <mergeCell ref="C81:D81"/>
    <mergeCell ref="B67:D67"/>
    <mergeCell ref="C80:D80"/>
  </mergeCells>
  <pageMargins left="0.70866141732283472" right="0.70866141732283472" top="0.67" bottom="0.64" header="0.31496062992125984" footer="0.31496062992125984"/>
  <pageSetup paperSize="5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111"/>
  <sheetViews>
    <sheetView topLeftCell="A60" workbookViewId="0">
      <selection activeCell="C74" sqref="C74"/>
    </sheetView>
  </sheetViews>
  <sheetFormatPr defaultRowHeight="16.5" x14ac:dyDescent="0.25"/>
  <cols>
    <col min="1" max="1" width="40.7109375" style="37" customWidth="1"/>
    <col min="2" max="2" width="3" style="37" customWidth="1"/>
    <col min="3" max="3" width="36" style="37" customWidth="1"/>
    <col min="4" max="4" width="18.42578125" style="37" customWidth="1"/>
    <col min="5" max="5" width="10.85546875" style="37" customWidth="1"/>
    <col min="6" max="6" width="9.7109375" style="37" bestFit="1" customWidth="1"/>
    <col min="7" max="7" width="4" style="37" customWidth="1"/>
    <col min="8" max="8" width="31.85546875" style="37" customWidth="1"/>
    <col min="9" max="9" width="4.28515625" style="37" customWidth="1"/>
    <col min="10" max="10" width="15.85546875" style="37" customWidth="1"/>
    <col min="11" max="11" width="12.42578125" style="37" customWidth="1"/>
    <col min="12" max="12" width="14.28515625" style="37" bestFit="1" customWidth="1"/>
    <col min="13" max="14" width="9.140625" style="37"/>
    <col min="15" max="15" width="14.28515625" style="37" bestFit="1" customWidth="1"/>
    <col min="16" max="16384" width="9.140625" style="37"/>
  </cols>
  <sheetData>
    <row r="1" spans="1:11" ht="18" x14ac:dyDescent="0.25">
      <c r="A1" s="438" t="s">
        <v>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8" x14ac:dyDescent="0.25">
      <c r="A2" s="438" t="s">
        <v>68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1" ht="18" x14ac:dyDescent="0.25">
      <c r="A3" s="438" t="s">
        <v>69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1" ht="8.25" customHeight="1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</row>
    <row r="5" spans="1:11" ht="21.75" customHeight="1" thickBot="1" x14ac:dyDescent="0.3">
      <c r="A5" s="12" t="s">
        <v>49</v>
      </c>
      <c r="B5" s="14"/>
      <c r="C5" s="14"/>
    </row>
    <row r="6" spans="1:11" ht="24.75" customHeight="1" thickBot="1" x14ac:dyDescent="0.3">
      <c r="A6" s="230" t="s">
        <v>0</v>
      </c>
      <c r="B6" s="439" t="s">
        <v>1</v>
      </c>
      <c r="C6" s="440"/>
      <c r="D6" s="441"/>
      <c r="E6" s="439" t="s">
        <v>2</v>
      </c>
      <c r="F6" s="440"/>
      <c r="G6" s="439" t="s">
        <v>7</v>
      </c>
      <c r="H6" s="440"/>
      <c r="I6" s="439" t="s">
        <v>8</v>
      </c>
      <c r="J6" s="441"/>
      <c r="K6" s="8" t="s">
        <v>9</v>
      </c>
    </row>
    <row r="7" spans="1:11" ht="39" customHeight="1" thickTop="1" x14ac:dyDescent="0.25">
      <c r="A7" s="19" t="s">
        <v>115</v>
      </c>
      <c r="B7" s="159">
        <v>1</v>
      </c>
      <c r="C7" s="411" t="s">
        <v>178</v>
      </c>
      <c r="D7" s="412"/>
      <c r="E7" s="237" t="s">
        <v>116</v>
      </c>
      <c r="F7" s="161" t="s">
        <v>6</v>
      </c>
      <c r="G7" s="369">
        <v>1</v>
      </c>
      <c r="H7" s="367" t="s">
        <v>14</v>
      </c>
      <c r="I7" s="369" t="s">
        <v>11</v>
      </c>
      <c r="J7" s="28">
        <f>J35+J69+J102</f>
        <v>2355500000</v>
      </c>
      <c r="K7" s="170" t="s">
        <v>12</v>
      </c>
    </row>
    <row r="8" spans="1:11" ht="39" customHeight="1" x14ac:dyDescent="0.25">
      <c r="A8" s="20"/>
      <c r="B8" s="227">
        <v>2</v>
      </c>
      <c r="C8" s="411" t="s">
        <v>179</v>
      </c>
      <c r="D8" s="412"/>
      <c r="E8" s="237">
        <v>1</v>
      </c>
      <c r="F8" s="161" t="s">
        <v>180</v>
      </c>
      <c r="G8" s="13"/>
      <c r="H8" s="13"/>
      <c r="I8" s="6"/>
      <c r="J8" s="11"/>
      <c r="K8" s="370"/>
    </row>
    <row r="9" spans="1:11" ht="39" customHeight="1" x14ac:dyDescent="0.25">
      <c r="A9" s="229"/>
      <c r="B9" s="162">
        <v>3</v>
      </c>
      <c r="C9" s="411" t="s">
        <v>137</v>
      </c>
      <c r="D9" s="412"/>
      <c r="E9" s="237">
        <v>100</v>
      </c>
      <c r="F9" s="161" t="s">
        <v>6</v>
      </c>
      <c r="G9" s="13"/>
      <c r="H9" s="13"/>
      <c r="I9" s="6"/>
      <c r="J9" s="24"/>
      <c r="K9" s="342"/>
    </row>
    <row r="10" spans="1:11" ht="33" x14ac:dyDescent="0.25">
      <c r="A10" s="19" t="s">
        <v>135</v>
      </c>
      <c r="B10" s="9">
        <v>1</v>
      </c>
      <c r="C10" s="434" t="s">
        <v>181</v>
      </c>
      <c r="D10" s="435"/>
      <c r="E10" s="5">
        <v>455</v>
      </c>
      <c r="F10" s="10" t="s">
        <v>30</v>
      </c>
      <c r="G10" s="13"/>
      <c r="H10" s="13"/>
      <c r="I10" s="6"/>
      <c r="J10" s="24"/>
      <c r="K10" s="342"/>
    </row>
    <row r="11" spans="1:11" ht="32.25" customHeight="1" x14ac:dyDescent="0.25">
      <c r="A11" s="229"/>
      <c r="B11" s="9">
        <v>2</v>
      </c>
      <c r="C11" s="434" t="s">
        <v>138</v>
      </c>
      <c r="D11" s="435"/>
      <c r="E11" s="5">
        <v>80</v>
      </c>
      <c r="F11" s="10" t="s">
        <v>30</v>
      </c>
      <c r="G11" s="13"/>
      <c r="H11" s="24"/>
      <c r="I11" s="6"/>
      <c r="J11" s="24"/>
      <c r="K11" s="342"/>
    </row>
    <row r="12" spans="1:11" ht="32.25" customHeight="1" x14ac:dyDescent="0.25">
      <c r="A12" s="371" t="s">
        <v>177</v>
      </c>
      <c r="B12" s="236">
        <v>1</v>
      </c>
      <c r="C12" s="432" t="s">
        <v>248</v>
      </c>
      <c r="D12" s="433"/>
      <c r="E12" s="226">
        <v>10</v>
      </c>
      <c r="F12" s="1" t="s">
        <v>6</v>
      </c>
      <c r="G12" s="6"/>
      <c r="H12" s="24"/>
      <c r="I12" s="6"/>
      <c r="J12" s="24"/>
      <c r="K12" s="342"/>
    </row>
    <row r="13" spans="1:11" ht="32.25" customHeight="1" x14ac:dyDescent="0.25">
      <c r="A13" s="19" t="s">
        <v>140</v>
      </c>
      <c r="B13" s="9">
        <v>1</v>
      </c>
      <c r="C13" s="387" t="s">
        <v>182</v>
      </c>
      <c r="D13" s="260"/>
      <c r="E13" s="373">
        <v>100000</v>
      </c>
      <c r="F13" s="10" t="s">
        <v>171</v>
      </c>
      <c r="G13" s="13"/>
      <c r="H13" s="24"/>
      <c r="I13" s="6"/>
      <c r="J13" s="24"/>
      <c r="K13" s="342"/>
    </row>
    <row r="14" spans="1:11" ht="32.25" customHeight="1" x14ac:dyDescent="0.25">
      <c r="A14" s="20"/>
      <c r="B14" s="9">
        <v>2</v>
      </c>
      <c r="C14" s="436" t="s">
        <v>183</v>
      </c>
      <c r="D14" s="437"/>
      <c r="E14" s="373">
        <v>2500</v>
      </c>
      <c r="F14" s="10" t="s">
        <v>88</v>
      </c>
      <c r="G14" s="13"/>
      <c r="H14" s="24"/>
      <c r="I14" s="6"/>
      <c r="J14" s="24"/>
      <c r="K14" s="342"/>
    </row>
    <row r="15" spans="1:11" ht="33.75" customHeight="1" thickBot="1" x14ac:dyDescent="0.3">
      <c r="A15" s="343"/>
      <c r="B15" s="191"/>
      <c r="C15" s="430"/>
      <c r="D15" s="431"/>
      <c r="E15" s="228"/>
      <c r="F15" s="309"/>
      <c r="G15" s="2"/>
      <c r="H15" s="374" t="s">
        <v>16</v>
      </c>
      <c r="I15" s="17" t="s">
        <v>11</v>
      </c>
      <c r="J15" s="368">
        <f>SUM(J7:J11)</f>
        <v>2355500000</v>
      </c>
      <c r="K15" s="344"/>
    </row>
    <row r="16" spans="1:11" ht="15" customHeight="1" x14ac:dyDescent="0.25">
      <c r="A16" s="345"/>
      <c r="B16" s="240"/>
      <c r="C16" s="238"/>
      <c r="D16" s="238"/>
      <c r="E16" s="33"/>
      <c r="F16" s="13"/>
      <c r="G16" s="13"/>
      <c r="H16" s="15"/>
      <c r="I16" s="12"/>
      <c r="J16" s="34"/>
      <c r="K16" s="13"/>
    </row>
    <row r="17" spans="1:11" ht="15" customHeight="1" x14ac:dyDescent="0.25">
      <c r="A17" s="13"/>
      <c r="B17" s="240"/>
      <c r="C17" s="238"/>
      <c r="D17" s="238"/>
      <c r="E17" s="33"/>
      <c r="F17" s="13"/>
      <c r="G17" s="13"/>
      <c r="H17" s="375" t="s">
        <v>187</v>
      </c>
      <c r="I17" s="12"/>
      <c r="J17" s="34"/>
      <c r="K17" s="13"/>
    </row>
    <row r="18" spans="1:11" ht="15" customHeight="1" x14ac:dyDescent="0.25">
      <c r="A18" s="377" t="s">
        <v>196</v>
      </c>
      <c r="B18" s="240"/>
      <c r="C18" s="238"/>
      <c r="D18" s="238"/>
      <c r="E18" s="33"/>
      <c r="F18" s="13"/>
      <c r="G18" s="13"/>
      <c r="H18" s="240" t="s">
        <v>188</v>
      </c>
      <c r="I18" s="12"/>
      <c r="J18" s="34"/>
      <c r="K18" s="13"/>
    </row>
    <row r="19" spans="1:11" ht="15" customHeight="1" x14ac:dyDescent="0.25">
      <c r="A19" s="377" t="s">
        <v>197</v>
      </c>
      <c r="B19" s="240"/>
      <c r="C19" s="238"/>
      <c r="D19" s="238"/>
      <c r="E19" s="33"/>
      <c r="F19" s="13"/>
      <c r="G19" s="13"/>
      <c r="H19" s="240" t="s">
        <v>189</v>
      </c>
      <c r="I19" s="12"/>
      <c r="J19" s="34"/>
      <c r="K19" s="13"/>
    </row>
    <row r="20" spans="1:11" ht="15" customHeight="1" x14ac:dyDescent="0.25">
      <c r="A20" s="314"/>
      <c r="B20" s="240"/>
      <c r="C20" s="238"/>
      <c r="D20" s="238"/>
      <c r="E20" s="33"/>
      <c r="F20" s="13"/>
      <c r="G20" s="13"/>
      <c r="H20" s="15"/>
      <c r="I20" s="12"/>
      <c r="J20" s="34"/>
      <c r="K20" s="13"/>
    </row>
    <row r="21" spans="1:11" ht="15" customHeight="1" x14ac:dyDescent="0.25">
      <c r="A21" s="314"/>
      <c r="B21" s="240"/>
      <c r="C21" s="238"/>
      <c r="D21" s="238"/>
      <c r="E21" s="33"/>
      <c r="F21" s="13"/>
      <c r="G21" s="13"/>
      <c r="H21" s="15"/>
      <c r="I21" s="12"/>
      <c r="J21" s="34"/>
      <c r="K21" s="13"/>
    </row>
    <row r="22" spans="1:11" ht="15" customHeight="1" x14ac:dyDescent="0.25">
      <c r="A22" s="314"/>
      <c r="B22" s="240"/>
      <c r="C22" s="238"/>
      <c r="D22" s="238"/>
      <c r="E22" s="33"/>
      <c r="F22" s="13"/>
      <c r="G22" s="13"/>
      <c r="H22" s="15"/>
      <c r="I22" s="12"/>
      <c r="J22" s="34"/>
      <c r="K22" s="13"/>
    </row>
    <row r="23" spans="1:11" ht="15" customHeight="1" x14ac:dyDescent="0.25">
      <c r="A23" s="378" t="s">
        <v>198</v>
      </c>
      <c r="B23" s="240"/>
      <c r="C23" s="238"/>
      <c r="D23" s="238"/>
      <c r="E23" s="33"/>
      <c r="F23" s="13"/>
      <c r="G23" s="13"/>
      <c r="H23" s="376" t="s">
        <v>192</v>
      </c>
      <c r="I23" s="12"/>
      <c r="J23" s="34"/>
      <c r="K23" s="13"/>
    </row>
    <row r="24" spans="1:11" ht="15" customHeight="1" x14ac:dyDescent="0.25">
      <c r="A24" s="377" t="s">
        <v>202</v>
      </c>
      <c r="B24" s="240"/>
      <c r="C24" s="238"/>
      <c r="D24" s="238"/>
      <c r="E24" s="33"/>
      <c r="F24" s="13"/>
      <c r="G24" s="13"/>
      <c r="H24" s="372" t="s">
        <v>193</v>
      </c>
      <c r="I24" s="12"/>
      <c r="J24" s="34"/>
      <c r="K24" s="13"/>
    </row>
    <row r="25" spans="1:11" ht="15" customHeight="1" x14ac:dyDescent="0.25">
      <c r="A25" s="13"/>
      <c r="B25" s="240"/>
      <c r="C25" s="238"/>
      <c r="D25" s="238"/>
      <c r="E25" s="33"/>
      <c r="F25" s="13"/>
      <c r="G25" s="13"/>
      <c r="H25" s="15"/>
      <c r="I25" s="12"/>
      <c r="J25" s="34"/>
      <c r="K25" s="13"/>
    </row>
    <row r="26" spans="1:11" ht="15" customHeight="1" x14ac:dyDescent="0.25">
      <c r="A26" s="13"/>
      <c r="B26" s="240"/>
      <c r="C26" s="238"/>
      <c r="D26" s="238"/>
      <c r="E26" s="33"/>
      <c r="F26" s="13"/>
      <c r="G26" s="13"/>
      <c r="H26" s="15"/>
      <c r="I26" s="12"/>
      <c r="J26" s="34"/>
      <c r="K26" s="13"/>
    </row>
    <row r="27" spans="1:11" ht="15" customHeight="1" x14ac:dyDescent="0.25">
      <c r="A27" s="13"/>
      <c r="B27" s="240"/>
      <c r="C27" s="261"/>
      <c r="D27" s="261"/>
      <c r="E27" s="33"/>
      <c r="F27" s="13"/>
      <c r="G27" s="13"/>
      <c r="H27" s="15"/>
      <c r="I27" s="12"/>
      <c r="J27" s="34"/>
      <c r="K27" s="13"/>
    </row>
    <row r="28" spans="1:11" ht="15" customHeight="1" x14ac:dyDescent="0.25">
      <c r="A28" s="13"/>
      <c r="B28" s="240"/>
      <c r="C28" s="261"/>
      <c r="D28" s="261"/>
      <c r="E28" s="33"/>
      <c r="F28" s="13"/>
      <c r="G28" s="13"/>
      <c r="H28" s="15"/>
      <c r="I28" s="12"/>
      <c r="J28" s="34"/>
      <c r="K28" s="13"/>
    </row>
    <row r="30" spans="1:11" ht="17.25" customHeight="1" thickBot="1" x14ac:dyDescent="0.3">
      <c r="A30" s="12" t="s">
        <v>54</v>
      </c>
    </row>
    <row r="31" spans="1:11" s="314" customFormat="1" ht="24.75" customHeight="1" thickBot="1" x14ac:dyDescent="0.3">
      <c r="A31" s="151" t="s">
        <v>0</v>
      </c>
      <c r="B31" s="416" t="s">
        <v>1</v>
      </c>
      <c r="C31" s="417"/>
      <c r="D31" s="418"/>
      <c r="E31" s="416" t="s">
        <v>2</v>
      </c>
      <c r="F31" s="417"/>
      <c r="G31" s="416" t="s">
        <v>24</v>
      </c>
      <c r="H31" s="417"/>
      <c r="I31" s="416" t="s">
        <v>8</v>
      </c>
      <c r="J31" s="418"/>
      <c r="K31" s="178" t="s">
        <v>9</v>
      </c>
    </row>
    <row r="32" spans="1:11" s="314" customFormat="1" ht="54" customHeight="1" thickTop="1" x14ac:dyDescent="0.25">
      <c r="A32" s="179" t="s">
        <v>37</v>
      </c>
      <c r="B32" s="180">
        <v>1</v>
      </c>
      <c r="C32" s="411" t="s">
        <v>139</v>
      </c>
      <c r="D32" s="412"/>
      <c r="E32" s="237" t="s">
        <v>116</v>
      </c>
      <c r="F32" s="199" t="s">
        <v>6</v>
      </c>
      <c r="G32" s="154">
        <v>1</v>
      </c>
      <c r="H32" s="203" t="s">
        <v>86</v>
      </c>
      <c r="I32" s="182" t="s">
        <v>11</v>
      </c>
      <c r="J32" s="184">
        <v>100000000</v>
      </c>
      <c r="K32" s="328" t="s">
        <v>12</v>
      </c>
    </row>
    <row r="33" spans="1:11" s="314" customFormat="1" ht="37.5" customHeight="1" x14ac:dyDescent="0.25">
      <c r="A33" s="200"/>
      <c r="B33" s="180">
        <v>2</v>
      </c>
      <c r="C33" s="411" t="s">
        <v>168</v>
      </c>
      <c r="D33" s="412"/>
      <c r="E33" s="237">
        <v>80</v>
      </c>
      <c r="F33" s="199" t="s">
        <v>6</v>
      </c>
      <c r="G33" s="186">
        <v>2</v>
      </c>
      <c r="H33" s="204" t="s">
        <v>38</v>
      </c>
      <c r="I33" s="182" t="s">
        <v>11</v>
      </c>
      <c r="J33" s="188">
        <v>500000000</v>
      </c>
      <c r="K33" s="329" t="s">
        <v>12</v>
      </c>
    </row>
    <row r="34" spans="1:11" s="314" customFormat="1" ht="37.5" customHeight="1" x14ac:dyDescent="0.25">
      <c r="A34" s="200"/>
      <c r="B34" s="205">
        <v>3</v>
      </c>
      <c r="C34" s="411" t="s">
        <v>137</v>
      </c>
      <c r="D34" s="412"/>
      <c r="E34" s="206">
        <v>100</v>
      </c>
      <c r="F34" s="207" t="s">
        <v>6</v>
      </c>
      <c r="G34" s="189"/>
      <c r="H34" s="239"/>
      <c r="I34" s="189"/>
      <c r="J34" s="190"/>
      <c r="K34" s="328"/>
    </row>
    <row r="35" spans="1:11" s="314" customFormat="1" ht="36" customHeight="1" thickBot="1" x14ac:dyDescent="0.3">
      <c r="A35" s="201"/>
      <c r="B35" s="191"/>
      <c r="C35" s="430"/>
      <c r="D35" s="431"/>
      <c r="E35" s="208"/>
      <c r="F35" s="209"/>
      <c r="G35" s="324"/>
      <c r="H35" s="210" t="s">
        <v>16</v>
      </c>
      <c r="I35" s="211" t="s">
        <v>11</v>
      </c>
      <c r="J35" s="212">
        <f>SUM(J32:J33)</f>
        <v>600000000</v>
      </c>
      <c r="K35" s="213"/>
    </row>
    <row r="36" spans="1:11" ht="18" customHeight="1" x14ac:dyDescent="0.25">
      <c r="A36" s="15"/>
      <c r="B36" s="240"/>
      <c r="C36" s="429"/>
      <c r="D36" s="429"/>
      <c r="E36" s="13"/>
      <c r="F36" s="13"/>
      <c r="G36" s="13"/>
      <c r="H36" s="15"/>
      <c r="I36" s="12"/>
      <c r="J36" s="16"/>
      <c r="K36" s="16"/>
    </row>
    <row r="37" spans="1:11" ht="15" customHeight="1" x14ac:dyDescent="0.25">
      <c r="A37" s="15"/>
      <c r="B37" s="240"/>
      <c r="C37" s="238"/>
      <c r="D37" s="238"/>
      <c r="E37" s="13"/>
      <c r="F37" s="13"/>
      <c r="G37" s="13"/>
      <c r="H37" s="375" t="s">
        <v>187</v>
      </c>
      <c r="I37" s="12"/>
      <c r="J37" s="16"/>
      <c r="K37" s="16"/>
    </row>
    <row r="38" spans="1:11" ht="15" customHeight="1" x14ac:dyDescent="0.25">
      <c r="A38" s="240" t="s">
        <v>188</v>
      </c>
      <c r="B38" s="240"/>
      <c r="C38" s="238"/>
      <c r="D38" s="238"/>
      <c r="E38" s="13"/>
      <c r="F38" s="13"/>
      <c r="G38" s="13"/>
      <c r="H38" s="372" t="s">
        <v>190</v>
      </c>
      <c r="I38" s="12"/>
      <c r="J38" s="16"/>
      <c r="K38" s="16"/>
    </row>
    <row r="39" spans="1:11" ht="15" customHeight="1" x14ac:dyDescent="0.25">
      <c r="A39" s="240" t="s">
        <v>189</v>
      </c>
      <c r="B39" s="240"/>
      <c r="C39" s="238"/>
      <c r="D39" s="238"/>
      <c r="E39" s="13"/>
      <c r="F39" s="13"/>
      <c r="G39" s="13"/>
      <c r="H39" s="372" t="s">
        <v>191</v>
      </c>
      <c r="I39" s="12"/>
      <c r="J39" s="16"/>
      <c r="K39" s="16"/>
    </row>
    <row r="40" spans="1:11" ht="15" customHeight="1" x14ac:dyDescent="0.25">
      <c r="A40" s="15"/>
      <c r="B40" s="240"/>
      <c r="C40" s="238"/>
      <c r="D40" s="238"/>
      <c r="E40" s="13"/>
      <c r="F40" s="13"/>
      <c r="G40" s="13"/>
      <c r="H40" s="15"/>
      <c r="I40" s="12"/>
      <c r="J40" s="16"/>
      <c r="K40" s="16"/>
    </row>
    <row r="41" spans="1:11" ht="15" customHeight="1" x14ac:dyDescent="0.25">
      <c r="A41" s="15"/>
      <c r="B41" s="240"/>
      <c r="C41" s="238"/>
      <c r="D41" s="238"/>
      <c r="E41" s="13"/>
      <c r="F41" s="13"/>
      <c r="G41" s="13"/>
      <c r="H41" s="15"/>
      <c r="I41" s="12"/>
      <c r="J41" s="16"/>
      <c r="K41" s="16"/>
    </row>
    <row r="42" spans="1:11" ht="15" customHeight="1" x14ac:dyDescent="0.25">
      <c r="A42" s="15"/>
      <c r="B42" s="240"/>
      <c r="C42" s="238"/>
      <c r="D42" s="238"/>
      <c r="E42" s="13"/>
      <c r="F42" s="13"/>
      <c r="G42" s="13"/>
      <c r="H42" s="15"/>
      <c r="I42" s="12"/>
      <c r="J42" s="16"/>
      <c r="K42" s="16"/>
    </row>
    <row r="43" spans="1:11" ht="15" customHeight="1" x14ac:dyDescent="0.25">
      <c r="A43" s="376" t="s">
        <v>192</v>
      </c>
      <c r="B43" s="240"/>
      <c r="C43" s="238"/>
      <c r="D43" s="238"/>
      <c r="E43" s="13"/>
      <c r="F43" s="13"/>
      <c r="G43" s="13"/>
      <c r="H43" s="376" t="s">
        <v>228</v>
      </c>
      <c r="I43" s="12"/>
      <c r="J43" s="16"/>
      <c r="K43" s="16"/>
    </row>
    <row r="44" spans="1:11" ht="15" customHeight="1" x14ac:dyDescent="0.25">
      <c r="A44" s="372" t="s">
        <v>193</v>
      </c>
      <c r="B44" s="240"/>
      <c r="C44" s="238"/>
      <c r="D44" s="238"/>
      <c r="E44" s="13"/>
      <c r="F44" s="13"/>
      <c r="G44" s="13"/>
      <c r="H44" s="372" t="s">
        <v>229</v>
      </c>
      <c r="I44" s="12"/>
      <c r="J44" s="16"/>
      <c r="K44" s="16"/>
    </row>
    <row r="45" spans="1:11" ht="15" customHeight="1" x14ac:dyDescent="0.25">
      <c r="A45" s="15"/>
      <c r="B45" s="240"/>
      <c r="C45" s="238"/>
      <c r="D45" s="238"/>
      <c r="E45" s="13"/>
      <c r="F45" s="13"/>
      <c r="G45" s="13"/>
      <c r="H45" s="15"/>
      <c r="I45" s="12"/>
      <c r="J45" s="16"/>
      <c r="K45" s="16"/>
    </row>
    <row r="46" spans="1:11" ht="15" customHeight="1" x14ac:dyDescent="0.25">
      <c r="A46" s="15"/>
      <c r="B46" s="240"/>
      <c r="C46" s="238"/>
      <c r="D46" s="238"/>
      <c r="E46" s="13"/>
      <c r="F46" s="13"/>
      <c r="G46" s="13"/>
      <c r="H46" s="15"/>
      <c r="I46" s="12"/>
      <c r="J46" s="16"/>
      <c r="K46" s="16"/>
    </row>
    <row r="47" spans="1:11" ht="15" customHeight="1" x14ac:dyDescent="0.25">
      <c r="A47" s="15"/>
      <c r="B47" s="240"/>
      <c r="C47" s="238"/>
      <c r="D47" s="238"/>
      <c r="E47" s="13"/>
      <c r="F47" s="13"/>
      <c r="G47" s="13"/>
      <c r="H47" s="15"/>
      <c r="I47" s="12"/>
      <c r="J47" s="16"/>
      <c r="K47" s="16"/>
    </row>
    <row r="48" spans="1:11" ht="15" customHeight="1" x14ac:dyDescent="0.25">
      <c r="A48" s="15"/>
      <c r="B48" s="240"/>
      <c r="C48" s="238"/>
      <c r="D48" s="238"/>
      <c r="E48" s="13"/>
      <c r="F48" s="13"/>
      <c r="G48" s="13"/>
      <c r="H48" s="15"/>
      <c r="I48" s="12"/>
      <c r="J48" s="16"/>
      <c r="K48" s="16"/>
    </row>
    <row r="49" spans="1:11" ht="15" customHeight="1" x14ac:dyDescent="0.25">
      <c r="A49" s="15"/>
      <c r="B49" s="240"/>
      <c r="C49" s="238"/>
      <c r="D49" s="238"/>
      <c r="E49" s="13"/>
      <c r="F49" s="13"/>
      <c r="G49" s="13"/>
      <c r="H49" s="15"/>
      <c r="I49" s="12"/>
      <c r="J49" s="16"/>
      <c r="K49" s="16"/>
    </row>
    <row r="50" spans="1:11" ht="15" customHeight="1" x14ac:dyDescent="0.25">
      <c r="A50" s="15"/>
      <c r="B50" s="240"/>
      <c r="C50" s="238"/>
      <c r="D50" s="238"/>
      <c r="E50" s="13"/>
      <c r="F50" s="13"/>
      <c r="G50" s="13"/>
      <c r="H50" s="15"/>
      <c r="I50" s="12"/>
      <c r="J50" s="16"/>
      <c r="K50" s="16"/>
    </row>
    <row r="51" spans="1:11" ht="15" customHeight="1" x14ac:dyDescent="0.25">
      <c r="A51" s="15"/>
      <c r="B51" s="240"/>
      <c r="C51" s="238"/>
      <c r="D51" s="238"/>
      <c r="E51" s="13"/>
      <c r="F51" s="13"/>
      <c r="G51" s="13"/>
      <c r="H51" s="15"/>
      <c r="I51" s="12"/>
      <c r="J51" s="16"/>
      <c r="K51" s="16"/>
    </row>
    <row r="52" spans="1:11" ht="15" customHeight="1" x14ac:dyDescent="0.25">
      <c r="A52" s="15"/>
      <c r="B52" s="240"/>
      <c r="C52" s="238"/>
      <c r="D52" s="238"/>
      <c r="E52" s="13"/>
      <c r="F52" s="13"/>
      <c r="G52" s="13"/>
      <c r="H52" s="15"/>
      <c r="I52" s="12"/>
      <c r="J52" s="16"/>
      <c r="K52" s="16"/>
    </row>
    <row r="53" spans="1:11" ht="15" customHeight="1" x14ac:dyDescent="0.25">
      <c r="A53" s="15"/>
      <c r="B53" s="240"/>
      <c r="C53" s="238"/>
      <c r="D53" s="238"/>
      <c r="E53" s="13"/>
      <c r="F53" s="13"/>
      <c r="G53" s="13"/>
      <c r="H53" s="15"/>
      <c r="I53" s="12"/>
      <c r="J53" s="16"/>
      <c r="K53" s="16"/>
    </row>
    <row r="54" spans="1:11" ht="15" customHeight="1" x14ac:dyDescent="0.25">
      <c r="A54" s="15"/>
      <c r="B54" s="240"/>
      <c r="C54" s="238"/>
      <c r="D54" s="238"/>
      <c r="E54" s="13"/>
      <c r="F54" s="13"/>
      <c r="G54" s="13"/>
      <c r="H54" s="15"/>
      <c r="I54" s="12"/>
      <c r="J54" s="16"/>
      <c r="K54" s="16"/>
    </row>
    <row r="55" spans="1:11" ht="15" customHeight="1" x14ac:dyDescent="0.25">
      <c r="A55" s="15"/>
      <c r="B55" s="240"/>
      <c r="C55" s="238"/>
      <c r="D55" s="238"/>
      <c r="E55" s="13"/>
      <c r="F55" s="13"/>
      <c r="G55" s="13"/>
      <c r="H55" s="15"/>
      <c r="I55" s="12"/>
      <c r="J55" s="16"/>
      <c r="K55" s="16"/>
    </row>
    <row r="56" spans="1:11" ht="15" customHeight="1" x14ac:dyDescent="0.25">
      <c r="A56" s="15"/>
      <c r="B56" s="240"/>
      <c r="C56" s="238"/>
      <c r="D56" s="238"/>
      <c r="E56" s="13"/>
      <c r="F56" s="13"/>
      <c r="G56" s="13"/>
      <c r="H56" s="15"/>
      <c r="I56" s="12"/>
      <c r="J56" s="16"/>
      <c r="K56" s="16"/>
    </row>
    <row r="57" spans="1:11" ht="15" customHeight="1" x14ac:dyDescent="0.25">
      <c r="A57" s="15"/>
      <c r="B57" s="240"/>
      <c r="C57" s="238"/>
      <c r="D57" s="238"/>
      <c r="E57" s="13"/>
      <c r="F57" s="13"/>
      <c r="G57" s="13"/>
      <c r="H57" s="15"/>
      <c r="I57" s="12"/>
      <c r="J57" s="16"/>
      <c r="K57" s="16"/>
    </row>
    <row r="58" spans="1:11" ht="15" customHeight="1" x14ac:dyDescent="0.25">
      <c r="A58" s="15"/>
      <c r="B58" s="240"/>
      <c r="C58" s="261"/>
      <c r="D58" s="261"/>
      <c r="E58" s="13"/>
      <c r="F58" s="13"/>
      <c r="G58" s="13"/>
      <c r="H58" s="15"/>
      <c r="I58" s="12"/>
      <c r="J58" s="16"/>
      <c r="K58" s="16"/>
    </row>
    <row r="59" spans="1:11" ht="15" customHeight="1" x14ac:dyDescent="0.25">
      <c r="A59" s="15"/>
      <c r="B59" s="240"/>
      <c r="C59" s="261"/>
      <c r="D59" s="261"/>
      <c r="E59" s="13"/>
      <c r="F59" s="13"/>
      <c r="G59" s="13"/>
      <c r="H59" s="15"/>
      <c r="I59" s="12"/>
      <c r="J59" s="16"/>
      <c r="K59" s="16"/>
    </row>
    <row r="60" spans="1:11" ht="15" customHeight="1" x14ac:dyDescent="0.25">
      <c r="A60" s="15"/>
      <c r="B60" s="240"/>
      <c r="C60" s="238"/>
      <c r="D60" s="238"/>
      <c r="E60" s="13"/>
      <c r="F60" s="13"/>
      <c r="G60" s="13"/>
      <c r="H60" s="15"/>
      <c r="I60" s="12"/>
      <c r="J60" s="16"/>
      <c r="K60" s="16"/>
    </row>
    <row r="61" spans="1:11" ht="15" customHeight="1" x14ac:dyDescent="0.25">
      <c r="A61" s="15"/>
      <c r="B61" s="240"/>
      <c r="C61" s="261"/>
      <c r="D61" s="261"/>
      <c r="E61" s="13"/>
      <c r="F61" s="13"/>
      <c r="G61" s="13"/>
      <c r="H61" s="15"/>
      <c r="I61" s="12"/>
      <c r="J61" s="16"/>
      <c r="K61" s="16"/>
    </row>
    <row r="62" spans="1:11" ht="15" customHeight="1" x14ac:dyDescent="0.25">
      <c r="A62" s="15"/>
      <c r="B62" s="240"/>
      <c r="C62" s="261"/>
      <c r="D62" s="261"/>
      <c r="E62" s="13"/>
      <c r="F62" s="13"/>
      <c r="G62" s="13"/>
      <c r="H62" s="15"/>
      <c r="I62" s="12"/>
      <c r="J62" s="16"/>
      <c r="K62" s="16"/>
    </row>
    <row r="63" spans="1:11" ht="15" customHeight="1" x14ac:dyDescent="0.25">
      <c r="A63" s="15"/>
      <c r="B63" s="240"/>
      <c r="C63" s="261"/>
      <c r="D63" s="261"/>
      <c r="E63" s="13"/>
      <c r="F63" s="13"/>
      <c r="G63" s="13"/>
      <c r="H63" s="15"/>
      <c r="I63" s="12"/>
      <c r="J63" s="16"/>
      <c r="K63" s="16"/>
    </row>
    <row r="64" spans="1:11" ht="21" customHeight="1" thickBot="1" x14ac:dyDescent="0.3">
      <c r="A64" s="12" t="s">
        <v>55</v>
      </c>
      <c r="B64" s="240"/>
      <c r="C64" s="27"/>
      <c r="D64" s="27"/>
      <c r="E64" s="13"/>
      <c r="F64" s="13"/>
      <c r="G64" s="13"/>
      <c r="H64" s="13"/>
      <c r="I64" s="13"/>
      <c r="J64" s="13"/>
    </row>
    <row r="65" spans="1:18" s="314" customFormat="1" ht="24.75" customHeight="1" thickBot="1" x14ac:dyDescent="0.3">
      <c r="A65" s="151" t="s">
        <v>0</v>
      </c>
      <c r="B65" s="416" t="s">
        <v>1</v>
      </c>
      <c r="C65" s="417"/>
      <c r="D65" s="418"/>
      <c r="E65" s="416" t="s">
        <v>2</v>
      </c>
      <c r="F65" s="417"/>
      <c r="G65" s="416" t="s">
        <v>24</v>
      </c>
      <c r="H65" s="417"/>
      <c r="I65" s="416" t="s">
        <v>8</v>
      </c>
      <c r="J65" s="418"/>
      <c r="K65" s="178" t="s">
        <v>9</v>
      </c>
      <c r="N65" s="180">
        <v>1</v>
      </c>
      <c r="O65" s="411" t="s">
        <v>169</v>
      </c>
      <c r="P65" s="412"/>
      <c r="Q65" s="198">
        <v>100000</v>
      </c>
      <c r="R65" s="199" t="s">
        <v>89</v>
      </c>
    </row>
    <row r="66" spans="1:18" s="314" customFormat="1" ht="39" customHeight="1" thickTop="1" x14ac:dyDescent="0.25">
      <c r="A66" s="489"/>
      <c r="B66" s="180">
        <v>1</v>
      </c>
      <c r="C66" s="424" t="s">
        <v>170</v>
      </c>
      <c r="D66" s="425"/>
      <c r="E66" s="364">
        <v>100000</v>
      </c>
      <c r="F66" s="199" t="s">
        <v>171</v>
      </c>
      <c r="G66" s="154">
        <v>1</v>
      </c>
      <c r="H66" s="487" t="s">
        <v>39</v>
      </c>
      <c r="I66" s="154" t="s">
        <v>11</v>
      </c>
      <c r="J66" s="188">
        <v>1165000000</v>
      </c>
      <c r="K66" s="488" t="s">
        <v>12</v>
      </c>
      <c r="L66" s="419"/>
      <c r="M66" s="419"/>
    </row>
    <row r="67" spans="1:18" s="314" customFormat="1" ht="39" customHeight="1" x14ac:dyDescent="0.25">
      <c r="A67" s="200" t="s">
        <v>140</v>
      </c>
      <c r="B67" s="180">
        <v>2</v>
      </c>
      <c r="C67" s="263" t="s">
        <v>136</v>
      </c>
      <c r="D67" s="264"/>
      <c r="E67" s="364">
        <v>2500</v>
      </c>
      <c r="F67" s="199" t="s">
        <v>88</v>
      </c>
      <c r="G67" s="187">
        <v>2</v>
      </c>
      <c r="H67" s="366" t="s">
        <v>40</v>
      </c>
      <c r="I67" s="187" t="s">
        <v>11</v>
      </c>
      <c r="J67" s="220">
        <v>145000000</v>
      </c>
      <c r="K67" s="330" t="s">
        <v>12</v>
      </c>
      <c r="L67" s="419"/>
      <c r="M67" s="419"/>
    </row>
    <row r="68" spans="1:18" s="314" customFormat="1" ht="39" customHeight="1" x14ac:dyDescent="0.25">
      <c r="A68" s="200"/>
      <c r="B68" s="186">
        <v>3</v>
      </c>
      <c r="C68" s="270" t="s">
        <v>172</v>
      </c>
      <c r="D68" s="270"/>
      <c r="E68" s="365">
        <v>10</v>
      </c>
      <c r="F68" s="207" t="s">
        <v>89</v>
      </c>
      <c r="G68" s="187"/>
      <c r="H68" s="366"/>
      <c r="I68" s="187"/>
      <c r="J68" s="220"/>
      <c r="K68" s="330"/>
      <c r="L68" s="241"/>
      <c r="M68" s="241"/>
    </row>
    <row r="69" spans="1:18" s="314" customFormat="1" ht="39" customHeight="1" thickBot="1" x14ac:dyDescent="0.3">
      <c r="A69" s="201"/>
      <c r="B69" s="192"/>
      <c r="C69" s="209"/>
      <c r="D69" s="209"/>
      <c r="E69" s="192"/>
      <c r="F69" s="193"/>
      <c r="G69" s="192"/>
      <c r="H69" s="194" t="s">
        <v>16</v>
      </c>
      <c r="I69" s="195" t="s">
        <v>11</v>
      </c>
      <c r="J69" s="196">
        <f>SUM(J66:J67)</f>
        <v>1310000000</v>
      </c>
      <c r="K69" s="202"/>
      <c r="L69" s="325"/>
      <c r="M69" s="325"/>
    </row>
    <row r="70" spans="1:18" ht="17.25" customHeight="1" x14ac:dyDescent="0.25">
      <c r="A70" s="15"/>
      <c r="B70" s="240"/>
      <c r="C70" s="429"/>
      <c r="D70" s="429"/>
      <c r="E70" s="13"/>
      <c r="F70" s="13"/>
      <c r="G70" s="13"/>
      <c r="H70" s="15"/>
      <c r="I70" s="12"/>
      <c r="J70" s="16"/>
      <c r="K70" s="16"/>
      <c r="L70" s="12"/>
      <c r="M70" s="12"/>
    </row>
    <row r="71" spans="1:18" ht="13.5" customHeight="1" x14ac:dyDescent="0.25">
      <c r="A71" s="248"/>
      <c r="B71" s="240"/>
      <c r="C71" s="429"/>
      <c r="D71" s="429"/>
      <c r="E71" s="13"/>
      <c r="F71" s="13"/>
      <c r="G71" s="13"/>
      <c r="H71" s="375" t="s">
        <v>187</v>
      </c>
      <c r="I71" s="14"/>
      <c r="J71" s="346"/>
    </row>
    <row r="72" spans="1:18" x14ac:dyDescent="0.25">
      <c r="A72" s="240" t="s">
        <v>188</v>
      </c>
      <c r="H72" s="372" t="s">
        <v>190</v>
      </c>
    </row>
    <row r="73" spans="1:18" x14ac:dyDescent="0.25">
      <c r="A73" s="240" t="s">
        <v>189</v>
      </c>
      <c r="H73" s="37" t="s">
        <v>194</v>
      </c>
    </row>
    <row r="77" spans="1:18" x14ac:dyDescent="0.25">
      <c r="A77" s="376" t="s">
        <v>192</v>
      </c>
      <c r="H77" s="379" t="s">
        <v>226</v>
      </c>
    </row>
    <row r="78" spans="1:18" x14ac:dyDescent="0.25">
      <c r="A78" s="372" t="s">
        <v>193</v>
      </c>
      <c r="H78" s="38" t="s">
        <v>227</v>
      </c>
    </row>
    <row r="96" spans="1:1" ht="18.75" customHeight="1" thickBot="1" x14ac:dyDescent="0.3">
      <c r="A96" s="12" t="s">
        <v>243</v>
      </c>
    </row>
    <row r="97" spans="1:11" s="314" customFormat="1" ht="24.75" customHeight="1" thickBot="1" x14ac:dyDescent="0.3">
      <c r="A97" s="151" t="s">
        <v>0</v>
      </c>
      <c r="B97" s="416" t="s">
        <v>1</v>
      </c>
      <c r="C97" s="417"/>
      <c r="D97" s="418"/>
      <c r="E97" s="416" t="s">
        <v>2</v>
      </c>
      <c r="F97" s="417"/>
      <c r="G97" s="416" t="s">
        <v>24</v>
      </c>
      <c r="H97" s="417"/>
      <c r="I97" s="416" t="s">
        <v>8</v>
      </c>
      <c r="J97" s="418"/>
      <c r="K97" s="178" t="s">
        <v>9</v>
      </c>
    </row>
    <row r="98" spans="1:11" s="314" customFormat="1" ht="17.25" thickTop="1" x14ac:dyDescent="0.25">
      <c r="A98" s="179" t="s">
        <v>141</v>
      </c>
      <c r="B98" s="180">
        <v>1</v>
      </c>
      <c r="C98" s="411" t="s">
        <v>173</v>
      </c>
      <c r="D98" s="412"/>
      <c r="E98" s="160">
        <v>10</v>
      </c>
      <c r="F98" s="181" t="s">
        <v>6</v>
      </c>
      <c r="G98" s="182">
        <v>1</v>
      </c>
      <c r="H98" s="183" t="s">
        <v>41</v>
      </c>
      <c r="I98" s="180" t="s">
        <v>11</v>
      </c>
      <c r="J98" s="184">
        <v>243000000</v>
      </c>
      <c r="K98" s="328" t="s">
        <v>12</v>
      </c>
    </row>
    <row r="99" spans="1:11" s="314" customFormat="1" ht="33" x14ac:dyDescent="0.25">
      <c r="A99" s="269" t="s">
        <v>175</v>
      </c>
      <c r="B99" s="159">
        <v>1</v>
      </c>
      <c r="C99" s="411" t="s">
        <v>174</v>
      </c>
      <c r="D99" s="412"/>
      <c r="E99" s="160">
        <v>80</v>
      </c>
      <c r="F99" s="185" t="s">
        <v>6</v>
      </c>
      <c r="G99" s="186"/>
      <c r="H99" s="183"/>
      <c r="I99" s="187"/>
      <c r="J99" s="188"/>
      <c r="K99" s="330"/>
    </row>
    <row r="100" spans="1:11" s="314" customFormat="1" ht="33" x14ac:dyDescent="0.25">
      <c r="A100" s="153" t="s">
        <v>142</v>
      </c>
      <c r="B100" s="180">
        <v>1</v>
      </c>
      <c r="C100" s="424" t="s">
        <v>176</v>
      </c>
      <c r="D100" s="425"/>
      <c r="E100" s="160">
        <v>455</v>
      </c>
      <c r="F100" s="161" t="s">
        <v>30</v>
      </c>
      <c r="G100" s="182">
        <v>2</v>
      </c>
      <c r="H100" s="183" t="s">
        <v>42</v>
      </c>
      <c r="I100" s="180" t="s">
        <v>11</v>
      </c>
      <c r="J100" s="188">
        <v>202500000</v>
      </c>
      <c r="K100" s="337" t="s">
        <v>12</v>
      </c>
    </row>
    <row r="101" spans="1:11" s="314" customFormat="1" ht="33" customHeight="1" x14ac:dyDescent="0.25">
      <c r="A101" s="200"/>
      <c r="B101" s="186">
        <v>2</v>
      </c>
      <c r="C101" s="411" t="s">
        <v>143</v>
      </c>
      <c r="D101" s="412"/>
      <c r="E101" s="206">
        <v>80</v>
      </c>
      <c r="F101" s="268" t="s">
        <v>30</v>
      </c>
      <c r="G101" s="182"/>
      <c r="H101" s="183"/>
      <c r="I101" s="186"/>
      <c r="J101" s="188"/>
      <c r="K101" s="329"/>
    </row>
    <row r="102" spans="1:11" s="314" customFormat="1" ht="17.25" thickBot="1" x14ac:dyDescent="0.3">
      <c r="A102" s="339"/>
      <c r="B102" s="191"/>
      <c r="C102" s="430"/>
      <c r="D102" s="431"/>
      <c r="E102" s="192"/>
      <c r="F102" s="193"/>
      <c r="G102" s="209"/>
      <c r="H102" s="194" t="s">
        <v>16</v>
      </c>
      <c r="I102" s="195" t="s">
        <v>11</v>
      </c>
      <c r="J102" s="196">
        <f>SUM(J98:J100)</f>
        <v>445500000</v>
      </c>
      <c r="K102" s="197"/>
    </row>
    <row r="103" spans="1:11" ht="17.25" customHeight="1" x14ac:dyDescent="0.25"/>
    <row r="104" spans="1:11" x14ac:dyDescent="0.25">
      <c r="H104" s="375" t="s">
        <v>187</v>
      </c>
    </row>
    <row r="105" spans="1:11" x14ac:dyDescent="0.25">
      <c r="A105" s="240" t="s">
        <v>188</v>
      </c>
      <c r="H105" s="372" t="s">
        <v>190</v>
      </c>
    </row>
    <row r="106" spans="1:11" x14ac:dyDescent="0.25">
      <c r="A106" s="240" t="s">
        <v>189</v>
      </c>
      <c r="H106" s="38" t="s">
        <v>195</v>
      </c>
    </row>
    <row r="110" spans="1:11" x14ac:dyDescent="0.25">
      <c r="A110" s="376" t="s">
        <v>192</v>
      </c>
      <c r="H110" s="379" t="s">
        <v>224</v>
      </c>
    </row>
    <row r="111" spans="1:11" x14ac:dyDescent="0.25">
      <c r="A111" s="372" t="s">
        <v>193</v>
      </c>
      <c r="H111" s="38" t="s">
        <v>225</v>
      </c>
    </row>
  </sheetData>
  <mergeCells count="43">
    <mergeCell ref="C7:D7"/>
    <mergeCell ref="C8:D8"/>
    <mergeCell ref="C9:D9"/>
    <mergeCell ref="A1:K1"/>
    <mergeCell ref="A2:K2"/>
    <mergeCell ref="A3:K3"/>
    <mergeCell ref="B6:D6"/>
    <mergeCell ref="E6:F6"/>
    <mergeCell ref="G6:H6"/>
    <mergeCell ref="I6:J6"/>
    <mergeCell ref="E31:F31"/>
    <mergeCell ref="G31:H31"/>
    <mergeCell ref="I31:J31"/>
    <mergeCell ref="C12:D12"/>
    <mergeCell ref="C10:D10"/>
    <mergeCell ref="C11:D11"/>
    <mergeCell ref="C14:D14"/>
    <mergeCell ref="C32:D32"/>
    <mergeCell ref="C33:D33"/>
    <mergeCell ref="C35:D35"/>
    <mergeCell ref="C36:D36"/>
    <mergeCell ref="C15:D15"/>
    <mergeCell ref="B31:D31"/>
    <mergeCell ref="C34:D34"/>
    <mergeCell ref="C102:D102"/>
    <mergeCell ref="C98:D98"/>
    <mergeCell ref="C100:D100"/>
    <mergeCell ref="C71:D71"/>
    <mergeCell ref="C101:D101"/>
    <mergeCell ref="O65:P65"/>
    <mergeCell ref="C66:D66"/>
    <mergeCell ref="C70:D70"/>
    <mergeCell ref="B97:D97"/>
    <mergeCell ref="C99:D99"/>
    <mergeCell ref="L66:M66"/>
    <mergeCell ref="L67:M67"/>
    <mergeCell ref="E65:F65"/>
    <mergeCell ref="G65:H65"/>
    <mergeCell ref="I65:J65"/>
    <mergeCell ref="E97:F97"/>
    <mergeCell ref="G97:H97"/>
    <mergeCell ref="I97:J97"/>
    <mergeCell ref="B65:D65"/>
  </mergeCells>
  <pageMargins left="0.31496062992125984" right="0.70866141732283472" top="0.51181102362204722" bottom="0.62992125984251968" header="0.31496062992125984" footer="0.31496062992125984"/>
  <pageSetup paperSize="5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10"/>
  <sheetViews>
    <sheetView workbookViewId="0">
      <selection activeCell="C7" sqref="C7:D7"/>
    </sheetView>
  </sheetViews>
  <sheetFormatPr defaultRowHeight="16.5" x14ac:dyDescent="0.25"/>
  <cols>
    <col min="1" max="1" width="43.42578125" style="37" bestFit="1" customWidth="1"/>
    <col min="2" max="2" width="2" style="37" bestFit="1" customWidth="1"/>
    <col min="3" max="3" width="30.7109375" style="37" bestFit="1" customWidth="1"/>
    <col min="4" max="4" width="14.28515625" style="37" customWidth="1"/>
    <col min="5" max="5" width="5" style="37" customWidth="1"/>
    <col min="6" max="6" width="6.7109375" style="37" bestFit="1" customWidth="1"/>
    <col min="7" max="7" width="3.140625" style="37" customWidth="1"/>
    <col min="8" max="8" width="29.28515625" style="37" bestFit="1" customWidth="1"/>
    <col min="9" max="9" width="4" style="37" bestFit="1" customWidth="1"/>
    <col min="10" max="10" width="14" style="37" bestFit="1" customWidth="1"/>
    <col min="11" max="11" width="11" style="37" bestFit="1" customWidth="1"/>
    <col min="12" max="13" width="9.140625" style="37"/>
    <col min="14" max="14" width="13.5703125" style="37" bestFit="1" customWidth="1"/>
    <col min="15" max="15" width="14.28515625" style="37" bestFit="1" customWidth="1"/>
    <col min="16" max="16384" width="9.140625" style="37"/>
  </cols>
  <sheetData>
    <row r="1" spans="1:15" ht="18" x14ac:dyDescent="0.25">
      <c r="A1" s="438" t="s">
        <v>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5" ht="18" x14ac:dyDescent="0.25">
      <c r="A2" s="438" t="s">
        <v>68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5" ht="18" x14ac:dyDescent="0.25">
      <c r="A3" s="438" t="s">
        <v>69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5" ht="9" customHeight="1" x14ac:dyDescent="0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5" ht="22.5" customHeight="1" thickBot="1" x14ac:dyDescent="0.3">
      <c r="A5" s="12" t="s">
        <v>50</v>
      </c>
    </row>
    <row r="6" spans="1:15" ht="24.75" customHeight="1" thickBot="1" x14ac:dyDescent="0.3">
      <c r="A6" s="25" t="s">
        <v>0</v>
      </c>
      <c r="B6" s="439" t="s">
        <v>1</v>
      </c>
      <c r="C6" s="440"/>
      <c r="D6" s="441"/>
      <c r="E6" s="439" t="s">
        <v>2</v>
      </c>
      <c r="F6" s="440"/>
      <c r="G6" s="439" t="s">
        <v>7</v>
      </c>
      <c r="H6" s="440"/>
      <c r="I6" s="439" t="s">
        <v>8</v>
      </c>
      <c r="J6" s="440"/>
      <c r="K6" s="23" t="s">
        <v>9</v>
      </c>
    </row>
    <row r="7" spans="1:15" ht="65.25" customHeight="1" thickTop="1" x14ac:dyDescent="0.25">
      <c r="A7" s="20" t="s">
        <v>118</v>
      </c>
      <c r="B7" s="259">
        <v>1</v>
      </c>
      <c r="C7" s="460" t="s">
        <v>249</v>
      </c>
      <c r="D7" s="461"/>
      <c r="E7" s="258">
        <v>2</v>
      </c>
      <c r="F7" s="181" t="s">
        <v>83</v>
      </c>
      <c r="G7" s="32">
        <v>1</v>
      </c>
      <c r="H7" s="36" t="s">
        <v>14</v>
      </c>
      <c r="I7" s="32" t="s">
        <v>11</v>
      </c>
      <c r="J7" s="169">
        <f>J33+J67+J100</f>
        <v>3820689000</v>
      </c>
      <c r="K7" s="170" t="s">
        <v>12</v>
      </c>
      <c r="N7" s="341"/>
      <c r="O7" s="341"/>
    </row>
    <row r="8" spans="1:15" ht="65.25" customHeight="1" x14ac:dyDescent="0.25">
      <c r="A8" s="19" t="s">
        <v>34</v>
      </c>
      <c r="B8" s="159">
        <v>1</v>
      </c>
      <c r="C8" s="415" t="s">
        <v>122</v>
      </c>
      <c r="D8" s="459"/>
      <c r="E8" s="163">
        <v>200</v>
      </c>
      <c r="F8" s="164" t="s">
        <v>80</v>
      </c>
      <c r="G8" s="31"/>
      <c r="H8" s="238"/>
      <c r="I8" s="31"/>
      <c r="J8" s="225"/>
      <c r="K8" s="146"/>
      <c r="M8" s="347"/>
      <c r="O8" s="341"/>
    </row>
    <row r="9" spans="1:15" ht="37.5" customHeight="1" x14ac:dyDescent="0.25">
      <c r="A9" s="19" t="s">
        <v>119</v>
      </c>
      <c r="B9" s="159">
        <v>1</v>
      </c>
      <c r="C9" s="411" t="s">
        <v>144</v>
      </c>
      <c r="D9" s="412"/>
      <c r="E9" s="160">
        <v>12</v>
      </c>
      <c r="F9" s="161" t="s">
        <v>23</v>
      </c>
      <c r="G9" s="348"/>
      <c r="H9" s="462"/>
      <c r="I9" s="463"/>
      <c r="J9" s="13"/>
      <c r="K9" s="349"/>
    </row>
    <row r="10" spans="1:15" ht="48.75" customHeight="1" x14ac:dyDescent="0.25">
      <c r="A10" s="19" t="s">
        <v>120</v>
      </c>
      <c r="B10" s="159">
        <v>1</v>
      </c>
      <c r="C10" s="411" t="s">
        <v>123</v>
      </c>
      <c r="D10" s="412"/>
      <c r="E10" s="160">
        <v>16</v>
      </c>
      <c r="F10" s="161" t="s">
        <v>74</v>
      </c>
      <c r="G10" s="348"/>
      <c r="H10" s="462"/>
      <c r="I10" s="463"/>
      <c r="J10" s="13"/>
      <c r="K10" s="349"/>
    </row>
    <row r="11" spans="1:15" ht="48.75" customHeight="1" x14ac:dyDescent="0.25">
      <c r="A11" s="19" t="s">
        <v>121</v>
      </c>
      <c r="B11" s="159">
        <v>1</v>
      </c>
      <c r="C11" s="411" t="s">
        <v>145</v>
      </c>
      <c r="D11" s="412"/>
      <c r="E11" s="163">
        <v>1515</v>
      </c>
      <c r="F11" s="164" t="s">
        <v>30</v>
      </c>
      <c r="G11" s="348"/>
      <c r="H11" s="171"/>
      <c r="I11" s="172"/>
      <c r="J11" s="13"/>
      <c r="K11" s="349"/>
    </row>
    <row r="12" spans="1:15" ht="42.75" customHeight="1" thickBot="1" x14ac:dyDescent="0.3">
      <c r="A12" s="26"/>
      <c r="B12" s="211"/>
      <c r="C12" s="332"/>
      <c r="D12" s="332"/>
      <c r="E12" s="192"/>
      <c r="F12" s="193"/>
      <c r="G12" s="2"/>
      <c r="H12" s="21" t="s">
        <v>16</v>
      </c>
      <c r="I12" s="29" t="s">
        <v>11</v>
      </c>
      <c r="J12" s="124">
        <f>J7</f>
        <v>3820689000</v>
      </c>
      <c r="K12" s="350"/>
    </row>
    <row r="13" spans="1:15" x14ac:dyDescent="0.25">
      <c r="A13" s="351"/>
      <c r="B13" s="351"/>
      <c r="C13" s="351"/>
      <c r="D13" s="351"/>
      <c r="E13" s="351"/>
      <c r="F13" s="351"/>
    </row>
    <row r="14" spans="1:15" x14ac:dyDescent="0.25">
      <c r="A14" s="351"/>
      <c r="B14" s="351"/>
      <c r="C14" s="351"/>
      <c r="D14" s="351"/>
      <c r="E14" s="351"/>
      <c r="F14" s="351"/>
      <c r="H14" s="375" t="s">
        <v>187</v>
      </c>
    </row>
    <row r="15" spans="1:15" x14ac:dyDescent="0.25">
      <c r="A15" s="377" t="s">
        <v>196</v>
      </c>
      <c r="B15" s="351"/>
      <c r="C15" s="351"/>
      <c r="D15" s="351"/>
      <c r="E15" s="351"/>
      <c r="F15" s="351"/>
      <c r="H15" s="240" t="s">
        <v>188</v>
      </c>
    </row>
    <row r="16" spans="1:15" x14ac:dyDescent="0.25">
      <c r="A16" s="377" t="s">
        <v>197</v>
      </c>
      <c r="B16" s="351"/>
      <c r="C16" s="351"/>
      <c r="D16" s="351"/>
      <c r="E16" s="351"/>
      <c r="F16" s="351"/>
      <c r="H16" s="38" t="s">
        <v>199</v>
      </c>
    </row>
    <row r="17" spans="1:11" x14ac:dyDescent="0.25">
      <c r="A17" s="314"/>
      <c r="B17" s="351"/>
      <c r="C17" s="351"/>
      <c r="D17" s="351"/>
      <c r="E17" s="351"/>
      <c r="F17" s="351"/>
    </row>
    <row r="18" spans="1:11" x14ac:dyDescent="0.25">
      <c r="A18" s="314"/>
      <c r="B18" s="351"/>
      <c r="C18" s="351"/>
      <c r="D18" s="351"/>
      <c r="E18" s="351"/>
      <c r="F18" s="351"/>
    </row>
    <row r="19" spans="1:11" x14ac:dyDescent="0.25">
      <c r="A19" s="314"/>
      <c r="B19" s="351"/>
      <c r="C19" s="351"/>
      <c r="D19" s="351"/>
      <c r="E19" s="351"/>
      <c r="F19" s="351"/>
    </row>
    <row r="20" spans="1:11" x14ac:dyDescent="0.25">
      <c r="A20" s="378" t="s">
        <v>198</v>
      </c>
      <c r="B20" s="351"/>
      <c r="C20" s="351"/>
      <c r="D20" s="351"/>
      <c r="E20" s="351"/>
      <c r="F20" s="351"/>
      <c r="H20" s="379" t="s">
        <v>201</v>
      </c>
    </row>
    <row r="21" spans="1:11" x14ac:dyDescent="0.25">
      <c r="A21" s="377" t="s">
        <v>202</v>
      </c>
      <c r="B21" s="351"/>
      <c r="C21" s="351"/>
      <c r="D21" s="351"/>
      <c r="E21" s="351"/>
      <c r="F21" s="351"/>
      <c r="H21" s="38" t="s">
        <v>203</v>
      </c>
    </row>
    <row r="22" spans="1:11" x14ac:dyDescent="0.25">
      <c r="A22" s="351"/>
      <c r="B22" s="351"/>
      <c r="C22" s="351"/>
      <c r="D22" s="351"/>
      <c r="E22" s="351"/>
      <c r="F22" s="351"/>
    </row>
    <row r="23" spans="1:11" x14ac:dyDescent="0.25">
      <c r="A23" s="351"/>
      <c r="B23" s="351"/>
      <c r="C23" s="351"/>
      <c r="D23" s="351"/>
      <c r="E23" s="351"/>
      <c r="F23" s="351"/>
    </row>
    <row r="24" spans="1:11" x14ac:dyDescent="0.25">
      <c r="A24" s="351"/>
      <c r="B24" s="351"/>
      <c r="C24" s="351"/>
      <c r="D24" s="351"/>
      <c r="E24" s="351"/>
      <c r="F24" s="351"/>
    </row>
    <row r="25" spans="1:11" x14ac:dyDescent="0.25">
      <c r="A25" s="351"/>
      <c r="B25" s="351"/>
      <c r="C25" s="351"/>
      <c r="D25" s="351"/>
      <c r="E25" s="351"/>
      <c r="F25" s="351"/>
    </row>
    <row r="26" spans="1:11" ht="18.75" customHeight="1" thickBot="1" x14ac:dyDescent="0.3">
      <c r="A26" s="12" t="s">
        <v>56</v>
      </c>
    </row>
    <row r="27" spans="1:11" ht="24.75" customHeight="1" thickBot="1" x14ac:dyDescent="0.3">
      <c r="A27" s="151" t="s">
        <v>0</v>
      </c>
      <c r="B27" s="416" t="s">
        <v>1</v>
      </c>
      <c r="C27" s="417"/>
      <c r="D27" s="418"/>
      <c r="E27" s="416" t="s">
        <v>2</v>
      </c>
      <c r="F27" s="417"/>
      <c r="G27" s="416" t="s">
        <v>24</v>
      </c>
      <c r="H27" s="417"/>
      <c r="I27" s="416" t="s">
        <v>8</v>
      </c>
      <c r="J27" s="417"/>
      <c r="K27" s="152" t="s">
        <v>9</v>
      </c>
    </row>
    <row r="28" spans="1:11" ht="33.75" thickTop="1" x14ac:dyDescent="0.25">
      <c r="A28" s="153" t="s">
        <v>66</v>
      </c>
      <c r="B28" s="154">
        <v>1</v>
      </c>
      <c r="C28" s="460" t="s">
        <v>111</v>
      </c>
      <c r="D28" s="461"/>
      <c r="E28" s="457" t="s">
        <v>95</v>
      </c>
      <c r="F28" s="458"/>
      <c r="G28" s="154">
        <v>1</v>
      </c>
      <c r="H28" s="155" t="s">
        <v>35</v>
      </c>
      <c r="I28" s="156" t="s">
        <v>11</v>
      </c>
      <c r="J28" s="157">
        <v>455000000</v>
      </c>
      <c r="K28" s="158" t="s">
        <v>12</v>
      </c>
    </row>
    <row r="29" spans="1:11" x14ac:dyDescent="0.25">
      <c r="A29" s="200"/>
      <c r="B29" s="159">
        <v>2</v>
      </c>
      <c r="C29" s="246" t="s">
        <v>112</v>
      </c>
      <c r="D29" s="247"/>
      <c r="E29" s="189">
        <v>7600</v>
      </c>
      <c r="F29" s="219" t="s">
        <v>30</v>
      </c>
      <c r="G29" s="187"/>
      <c r="H29" s="217"/>
      <c r="I29" s="241"/>
      <c r="J29" s="220"/>
      <c r="K29" s="221"/>
    </row>
    <row r="30" spans="1:11" ht="42" customHeight="1" x14ac:dyDescent="0.25">
      <c r="A30" s="352"/>
      <c r="B30" s="159">
        <v>3</v>
      </c>
      <c r="C30" s="411" t="s">
        <v>113</v>
      </c>
      <c r="D30" s="412"/>
      <c r="E30" s="160">
        <v>3600</v>
      </c>
      <c r="F30" s="161" t="s">
        <v>30</v>
      </c>
      <c r="G30" s="163"/>
      <c r="H30" s="353"/>
      <c r="I30" s="163"/>
      <c r="J30" s="164"/>
      <c r="K30" s="354"/>
    </row>
    <row r="31" spans="1:11" x14ac:dyDescent="0.25">
      <c r="A31" s="352"/>
      <c r="B31" s="162">
        <v>4</v>
      </c>
      <c r="C31" s="415" t="s">
        <v>114</v>
      </c>
      <c r="D31" s="459"/>
      <c r="E31" s="163">
        <v>190</v>
      </c>
      <c r="F31" s="164" t="s">
        <v>30</v>
      </c>
      <c r="G31" s="163"/>
      <c r="H31" s="164"/>
      <c r="I31" s="163"/>
      <c r="J31" s="164"/>
      <c r="K31" s="354"/>
    </row>
    <row r="32" spans="1:11" ht="31.5" customHeight="1" x14ac:dyDescent="0.25">
      <c r="A32" s="352"/>
      <c r="B32" s="165">
        <v>5</v>
      </c>
      <c r="C32" s="465" t="s">
        <v>146</v>
      </c>
      <c r="D32" s="466"/>
      <c r="E32" s="464" t="s">
        <v>242</v>
      </c>
      <c r="F32" s="464"/>
      <c r="G32" s="296"/>
      <c r="H32" s="185"/>
      <c r="I32" s="296"/>
      <c r="J32" s="185"/>
      <c r="K32" s="318"/>
    </row>
    <row r="33" spans="1:11" s="358" customFormat="1" ht="45" customHeight="1" thickBot="1" x14ac:dyDescent="0.3">
      <c r="A33" s="355"/>
      <c r="B33" s="467"/>
      <c r="C33" s="467"/>
      <c r="D33" s="467"/>
      <c r="E33" s="467"/>
      <c r="F33" s="467"/>
      <c r="G33" s="356"/>
      <c r="H33" s="166" t="s">
        <v>16</v>
      </c>
      <c r="I33" s="167" t="s">
        <v>11</v>
      </c>
      <c r="J33" s="168">
        <f>SUM(J27:J30)</f>
        <v>455000000</v>
      </c>
      <c r="K33" s="357"/>
    </row>
    <row r="34" spans="1:11" ht="15" customHeight="1" x14ac:dyDescent="0.25">
      <c r="A34" s="15"/>
      <c r="B34" s="240"/>
      <c r="C34" s="238"/>
      <c r="D34" s="238"/>
      <c r="E34" s="13"/>
      <c r="F34" s="13"/>
      <c r="G34" s="13"/>
      <c r="H34" s="13"/>
      <c r="I34" s="13"/>
      <c r="J34" s="13"/>
    </row>
    <row r="35" spans="1:11" ht="15" customHeight="1" x14ac:dyDescent="0.25">
      <c r="A35" s="15"/>
      <c r="B35" s="240"/>
      <c r="C35" s="238"/>
      <c r="D35" s="238"/>
      <c r="E35" s="13"/>
      <c r="F35" s="13"/>
      <c r="G35" s="13"/>
      <c r="H35" s="375" t="s">
        <v>187</v>
      </c>
      <c r="I35" s="13"/>
      <c r="J35" s="13"/>
    </row>
    <row r="36" spans="1:11" ht="15" customHeight="1" x14ac:dyDescent="0.25">
      <c r="A36" s="240" t="s">
        <v>188</v>
      </c>
      <c r="B36" s="240"/>
      <c r="C36" s="238"/>
      <c r="D36" s="238"/>
      <c r="E36" s="13"/>
      <c r="F36" s="13"/>
      <c r="G36" s="13"/>
      <c r="H36" s="372" t="s">
        <v>190</v>
      </c>
      <c r="I36" s="13"/>
      <c r="J36" s="13"/>
    </row>
    <row r="37" spans="1:11" ht="15" customHeight="1" x14ac:dyDescent="0.25">
      <c r="A37" s="38" t="s">
        <v>199</v>
      </c>
      <c r="B37" s="240"/>
      <c r="C37" s="238"/>
      <c r="D37" s="238"/>
      <c r="E37" s="13"/>
      <c r="F37" s="13"/>
      <c r="G37" s="13"/>
      <c r="H37" s="240" t="s">
        <v>206</v>
      </c>
      <c r="I37" s="13"/>
      <c r="J37" s="13"/>
    </row>
    <row r="38" spans="1:11" ht="15" customHeight="1" x14ac:dyDescent="0.25">
      <c r="B38" s="240"/>
      <c r="C38" s="238"/>
      <c r="D38" s="238"/>
      <c r="E38" s="13"/>
      <c r="F38" s="13"/>
      <c r="G38" s="13"/>
      <c r="H38" s="13"/>
      <c r="I38" s="13"/>
      <c r="J38" s="13"/>
    </row>
    <row r="39" spans="1:11" ht="15" customHeight="1" x14ac:dyDescent="0.25">
      <c r="B39" s="240"/>
      <c r="C39" s="238"/>
      <c r="D39" s="238"/>
      <c r="E39" s="13"/>
      <c r="F39" s="13"/>
      <c r="G39" s="13"/>
      <c r="H39" s="13"/>
      <c r="I39" s="13"/>
      <c r="J39" s="13"/>
    </row>
    <row r="40" spans="1:11" ht="15" customHeight="1" x14ac:dyDescent="0.25">
      <c r="B40" s="240"/>
      <c r="C40" s="238"/>
      <c r="D40" s="238"/>
      <c r="E40" s="13"/>
      <c r="F40" s="13"/>
      <c r="G40" s="13"/>
      <c r="H40" s="13"/>
      <c r="I40" s="13"/>
      <c r="J40" s="13"/>
    </row>
    <row r="41" spans="1:11" ht="15" customHeight="1" x14ac:dyDescent="0.25">
      <c r="A41" s="379" t="s">
        <v>201</v>
      </c>
      <c r="B41" s="240"/>
      <c r="C41" s="238"/>
      <c r="D41" s="238"/>
      <c r="E41" s="13"/>
      <c r="F41" s="13"/>
      <c r="G41" s="13"/>
      <c r="H41" s="383" t="s">
        <v>234</v>
      </c>
      <c r="I41" s="13"/>
      <c r="J41" s="13"/>
    </row>
    <row r="42" spans="1:11" ht="15" customHeight="1" x14ac:dyDescent="0.25">
      <c r="A42" s="38" t="s">
        <v>203</v>
      </c>
      <c r="B42" s="240"/>
      <c r="C42" s="238"/>
      <c r="D42" s="238"/>
      <c r="E42" s="13"/>
      <c r="F42" s="13"/>
      <c r="G42" s="13"/>
      <c r="H42" s="240" t="s">
        <v>235</v>
      </c>
      <c r="I42" s="13"/>
      <c r="J42" s="13"/>
    </row>
    <row r="43" spans="1:11" ht="15" customHeight="1" x14ac:dyDescent="0.25">
      <c r="A43" s="15"/>
      <c r="B43" s="240"/>
      <c r="C43" s="238"/>
      <c r="D43" s="238"/>
      <c r="E43" s="13"/>
      <c r="F43" s="13"/>
      <c r="G43" s="13"/>
      <c r="H43" s="13"/>
      <c r="I43" s="13"/>
      <c r="J43" s="13"/>
    </row>
    <row r="44" spans="1:11" ht="15" customHeight="1" x14ac:dyDescent="0.25">
      <c r="A44" s="15"/>
      <c r="B44" s="240"/>
      <c r="C44" s="238"/>
      <c r="D44" s="238"/>
      <c r="E44" s="13"/>
      <c r="F44" s="13"/>
      <c r="G44" s="13"/>
      <c r="H44" s="13"/>
      <c r="I44" s="13"/>
      <c r="J44" s="13"/>
    </row>
    <row r="45" spans="1:11" ht="15" customHeight="1" x14ac:dyDescent="0.25">
      <c r="A45" s="15"/>
      <c r="B45" s="240"/>
      <c r="C45" s="238"/>
      <c r="D45" s="238"/>
      <c r="E45" s="13"/>
      <c r="F45" s="13"/>
      <c r="G45" s="13"/>
      <c r="H45" s="13"/>
      <c r="I45" s="13"/>
      <c r="J45" s="13"/>
    </row>
    <row r="46" spans="1:11" ht="15" customHeight="1" x14ac:dyDescent="0.25">
      <c r="A46" s="15"/>
      <c r="B46" s="240"/>
      <c r="C46" s="238"/>
      <c r="D46" s="238"/>
      <c r="E46" s="13"/>
      <c r="F46" s="13"/>
      <c r="G46" s="13"/>
      <c r="H46" s="13"/>
      <c r="I46" s="13"/>
      <c r="J46" s="13"/>
    </row>
    <row r="47" spans="1:11" ht="15" customHeight="1" x14ac:dyDescent="0.25">
      <c r="A47" s="15"/>
      <c r="B47" s="240"/>
      <c r="C47" s="238"/>
      <c r="D47" s="238"/>
      <c r="E47" s="13"/>
      <c r="F47" s="13"/>
      <c r="G47" s="13"/>
      <c r="H47" s="13"/>
      <c r="I47" s="13"/>
      <c r="J47" s="13"/>
    </row>
    <row r="48" spans="1:11" ht="15" customHeight="1" x14ac:dyDescent="0.25">
      <c r="A48" s="15"/>
      <c r="B48" s="240"/>
      <c r="C48" s="238"/>
      <c r="D48" s="238"/>
      <c r="E48" s="13"/>
      <c r="F48" s="13"/>
      <c r="G48" s="13"/>
      <c r="H48" s="13"/>
      <c r="I48" s="13"/>
      <c r="J48" s="13"/>
    </row>
    <row r="49" spans="1:11" ht="15" customHeight="1" x14ac:dyDescent="0.25">
      <c r="A49" s="15"/>
      <c r="B49" s="240"/>
      <c r="C49" s="238"/>
      <c r="D49" s="238"/>
      <c r="E49" s="13"/>
      <c r="F49" s="13"/>
      <c r="G49" s="13"/>
      <c r="H49" s="13"/>
      <c r="I49" s="13"/>
      <c r="J49" s="13"/>
    </row>
    <row r="50" spans="1:11" ht="15" customHeight="1" x14ac:dyDescent="0.25">
      <c r="A50" s="15"/>
      <c r="B50" s="240"/>
      <c r="C50" s="238"/>
      <c r="D50" s="238"/>
      <c r="E50" s="13"/>
      <c r="F50" s="13"/>
      <c r="G50" s="13"/>
      <c r="H50" s="13"/>
      <c r="I50" s="13"/>
      <c r="J50" s="13"/>
    </row>
    <row r="51" spans="1:11" ht="15" customHeight="1" x14ac:dyDescent="0.25">
      <c r="A51" s="15"/>
      <c r="B51" s="240"/>
      <c r="C51" s="238"/>
      <c r="D51" s="238"/>
      <c r="E51" s="13"/>
      <c r="F51" s="13"/>
      <c r="G51" s="13"/>
      <c r="H51" s="13"/>
      <c r="I51" s="13"/>
      <c r="J51" s="13"/>
    </row>
    <row r="52" spans="1:11" ht="15" customHeight="1" x14ac:dyDescent="0.25">
      <c r="A52" s="15"/>
      <c r="B52" s="240"/>
      <c r="C52" s="238"/>
      <c r="D52" s="238"/>
      <c r="E52" s="13"/>
      <c r="F52" s="13"/>
      <c r="G52" s="13"/>
      <c r="H52" s="13"/>
      <c r="I52" s="13"/>
      <c r="J52" s="13"/>
    </row>
    <row r="53" spans="1:11" ht="15" customHeight="1" x14ac:dyDescent="0.25">
      <c r="A53" s="15"/>
      <c r="B53" s="240"/>
      <c r="C53" s="238"/>
      <c r="D53" s="238"/>
      <c r="E53" s="13"/>
      <c r="F53" s="13"/>
      <c r="G53" s="13"/>
      <c r="H53" s="13"/>
      <c r="I53" s="13"/>
      <c r="J53" s="13"/>
    </row>
    <row r="54" spans="1:11" ht="15" customHeight="1" x14ac:dyDescent="0.25">
      <c r="A54" s="15"/>
      <c r="B54" s="240"/>
      <c r="C54" s="238"/>
      <c r="D54" s="238"/>
      <c r="E54" s="13"/>
      <c r="F54" s="13"/>
      <c r="G54" s="13"/>
      <c r="H54" s="13"/>
      <c r="I54" s="13"/>
      <c r="J54" s="13"/>
    </row>
    <row r="55" spans="1:11" ht="15" customHeight="1" x14ac:dyDescent="0.25">
      <c r="A55" s="15"/>
      <c r="B55" s="240"/>
      <c r="C55" s="238"/>
      <c r="D55" s="238"/>
      <c r="E55" s="13"/>
      <c r="F55" s="13"/>
      <c r="G55" s="13"/>
      <c r="H55" s="13"/>
      <c r="I55" s="13"/>
      <c r="J55" s="13"/>
    </row>
    <row r="56" spans="1:11" ht="15" customHeight="1" x14ac:dyDescent="0.25">
      <c r="A56" s="15"/>
      <c r="B56" s="240"/>
      <c r="C56" s="238"/>
      <c r="D56" s="238"/>
      <c r="E56" s="13"/>
      <c r="F56" s="13"/>
      <c r="G56" s="13"/>
      <c r="H56" s="13"/>
      <c r="I56" s="13"/>
      <c r="J56" s="13"/>
    </row>
    <row r="57" spans="1:11" ht="15" customHeight="1" x14ac:dyDescent="0.25">
      <c r="A57" s="15"/>
      <c r="B57" s="240"/>
      <c r="C57" s="238"/>
      <c r="D57" s="238"/>
      <c r="E57" s="13"/>
      <c r="F57" s="13"/>
      <c r="G57" s="13"/>
      <c r="H57" s="13"/>
      <c r="I57" s="13"/>
      <c r="J57" s="13"/>
    </row>
    <row r="58" spans="1:11" ht="15" customHeight="1" x14ac:dyDescent="0.25">
      <c r="A58" s="15"/>
      <c r="B58" s="240"/>
      <c r="C58" s="238"/>
      <c r="D58" s="238"/>
      <c r="E58" s="13"/>
      <c r="F58" s="13"/>
      <c r="G58" s="13"/>
      <c r="H58" s="13"/>
      <c r="I58" s="13"/>
      <c r="J58" s="13"/>
    </row>
    <row r="59" spans="1:11" ht="15" customHeight="1" x14ac:dyDescent="0.25">
      <c r="A59" s="15"/>
      <c r="B59" s="240"/>
      <c r="C59" s="261"/>
      <c r="D59" s="261"/>
      <c r="E59" s="13"/>
      <c r="F59" s="13"/>
      <c r="G59" s="13"/>
      <c r="H59" s="13"/>
      <c r="I59" s="13"/>
      <c r="J59" s="13"/>
    </row>
    <row r="60" spans="1:11" ht="15" customHeight="1" x14ac:dyDescent="0.25">
      <c r="A60" s="15"/>
      <c r="B60" s="240"/>
      <c r="C60" s="238"/>
      <c r="D60" s="238"/>
      <c r="E60" s="13"/>
      <c r="F60" s="13"/>
      <c r="G60" s="13"/>
      <c r="H60" s="13"/>
      <c r="I60" s="13"/>
      <c r="J60" s="13"/>
    </row>
    <row r="61" spans="1:11" s="99" customFormat="1" ht="17.25" thickBot="1" x14ac:dyDescent="0.3">
      <c r="A61" s="125" t="s">
        <v>57</v>
      </c>
    </row>
    <row r="62" spans="1:11" s="99" customFormat="1" ht="24.75" customHeight="1" thickBot="1" x14ac:dyDescent="0.3">
      <c r="A62" s="56" t="s">
        <v>0</v>
      </c>
      <c r="B62" s="446" t="s">
        <v>1</v>
      </c>
      <c r="C62" s="447"/>
      <c r="D62" s="448"/>
      <c r="E62" s="446" t="s">
        <v>2</v>
      </c>
      <c r="F62" s="447"/>
      <c r="G62" s="446" t="s">
        <v>24</v>
      </c>
      <c r="H62" s="447"/>
      <c r="I62" s="446" t="s">
        <v>8</v>
      </c>
      <c r="J62" s="447"/>
      <c r="K62" s="126" t="s">
        <v>9</v>
      </c>
    </row>
    <row r="63" spans="1:11" s="99" customFormat="1" ht="33.75" thickTop="1" x14ac:dyDescent="0.25">
      <c r="A63" s="135" t="s">
        <v>32</v>
      </c>
      <c r="B63" s="127">
        <v>1</v>
      </c>
      <c r="C63" s="449" t="s">
        <v>108</v>
      </c>
      <c r="D63" s="450"/>
      <c r="E63" s="107">
        <v>12</v>
      </c>
      <c r="F63" s="108" t="s">
        <v>23</v>
      </c>
      <c r="G63" s="94">
        <v>1</v>
      </c>
      <c r="H63" s="143" t="s">
        <v>36</v>
      </c>
      <c r="I63" s="94" t="s">
        <v>11</v>
      </c>
      <c r="J63" s="144">
        <v>405000000</v>
      </c>
      <c r="K63" s="117" t="s">
        <v>12</v>
      </c>
    </row>
    <row r="64" spans="1:11" s="99" customFormat="1" ht="35.25" customHeight="1" x14ac:dyDescent="0.25">
      <c r="A64" s="251"/>
      <c r="B64" s="128">
        <v>2</v>
      </c>
      <c r="C64" s="442" t="s">
        <v>109</v>
      </c>
      <c r="D64" s="443"/>
      <c r="E64" s="252">
        <v>4</v>
      </c>
      <c r="F64" s="253" t="s">
        <v>23</v>
      </c>
      <c r="G64" s="98"/>
      <c r="H64" s="142"/>
      <c r="I64" s="98"/>
      <c r="J64" s="129"/>
      <c r="K64" s="145"/>
    </row>
    <row r="65" spans="1:11" s="99" customFormat="1" ht="31.5" customHeight="1" x14ac:dyDescent="0.25">
      <c r="A65" s="251"/>
      <c r="B65" s="128">
        <v>4</v>
      </c>
      <c r="C65" s="442" t="s">
        <v>147</v>
      </c>
      <c r="D65" s="443"/>
      <c r="E65" s="252">
        <v>100</v>
      </c>
      <c r="F65" s="253" t="s">
        <v>6</v>
      </c>
      <c r="G65" s="95"/>
      <c r="H65" s="67"/>
      <c r="I65" s="95"/>
      <c r="J65" s="131"/>
      <c r="K65" s="134"/>
    </row>
    <row r="66" spans="1:11" s="99" customFormat="1" ht="33" x14ac:dyDescent="0.25">
      <c r="A66" s="135" t="s">
        <v>33</v>
      </c>
      <c r="B66" s="97">
        <v>1</v>
      </c>
      <c r="C66" s="442" t="s">
        <v>110</v>
      </c>
      <c r="D66" s="443"/>
      <c r="E66" s="252">
        <v>16</v>
      </c>
      <c r="F66" s="253" t="s">
        <v>74</v>
      </c>
      <c r="G66" s="97">
        <v>2</v>
      </c>
      <c r="H66" s="243" t="s">
        <v>29</v>
      </c>
      <c r="I66" s="97" t="s">
        <v>11</v>
      </c>
      <c r="J66" s="136">
        <v>2212925000</v>
      </c>
      <c r="K66" s="118" t="s">
        <v>12</v>
      </c>
    </row>
    <row r="67" spans="1:11" s="99" customFormat="1" ht="40.5" customHeight="1" thickBot="1" x14ac:dyDescent="0.3">
      <c r="A67" s="137"/>
      <c r="B67" s="96"/>
      <c r="C67" s="444"/>
      <c r="D67" s="445"/>
      <c r="E67" s="102"/>
      <c r="F67" s="103"/>
      <c r="G67" s="359"/>
      <c r="H67" s="138" t="s">
        <v>16</v>
      </c>
      <c r="I67" s="139" t="s">
        <v>11</v>
      </c>
      <c r="J67" s="140">
        <f>SUM(J63:J66)</f>
        <v>2617925000</v>
      </c>
      <c r="K67" s="141"/>
    </row>
    <row r="69" spans="1:11" x14ac:dyDescent="0.25">
      <c r="H69" s="375" t="s">
        <v>187</v>
      </c>
    </row>
    <row r="70" spans="1:11" x14ac:dyDescent="0.25">
      <c r="A70" s="240" t="s">
        <v>188</v>
      </c>
      <c r="H70" s="372" t="s">
        <v>190</v>
      </c>
    </row>
    <row r="71" spans="1:11" x14ac:dyDescent="0.25">
      <c r="A71" s="38" t="s">
        <v>199</v>
      </c>
      <c r="H71" s="38" t="s">
        <v>205</v>
      </c>
    </row>
    <row r="74" spans="1:11" x14ac:dyDescent="0.25">
      <c r="H74" s="379" t="s">
        <v>230</v>
      </c>
    </row>
    <row r="75" spans="1:11" x14ac:dyDescent="0.25">
      <c r="A75" s="379" t="s">
        <v>201</v>
      </c>
      <c r="H75" s="38" t="s">
        <v>231</v>
      </c>
    </row>
    <row r="76" spans="1:11" x14ac:dyDescent="0.25">
      <c r="A76" s="38" t="s">
        <v>203</v>
      </c>
    </row>
    <row r="93" spans="1:11" s="99" customFormat="1" ht="17.25" thickBot="1" x14ac:dyDescent="0.3">
      <c r="A93" s="125" t="s">
        <v>58</v>
      </c>
    </row>
    <row r="94" spans="1:11" s="99" customFormat="1" ht="24.75" customHeight="1" thickBot="1" x14ac:dyDescent="0.3">
      <c r="A94" s="56" t="s">
        <v>0</v>
      </c>
      <c r="B94" s="446" t="s">
        <v>1</v>
      </c>
      <c r="C94" s="447"/>
      <c r="D94" s="448"/>
      <c r="E94" s="446" t="s">
        <v>2</v>
      </c>
      <c r="F94" s="447"/>
      <c r="G94" s="446" t="s">
        <v>24</v>
      </c>
      <c r="H94" s="447"/>
      <c r="I94" s="446" t="s">
        <v>8</v>
      </c>
      <c r="J94" s="447"/>
      <c r="K94" s="126" t="s">
        <v>9</v>
      </c>
    </row>
    <row r="95" spans="1:11" s="99" customFormat="1" ht="33.75" thickTop="1" x14ac:dyDescent="0.25">
      <c r="A95" s="82" t="s">
        <v>107</v>
      </c>
      <c r="B95" s="127">
        <v>1</v>
      </c>
      <c r="C95" s="449" t="s">
        <v>148</v>
      </c>
      <c r="D95" s="450"/>
      <c r="E95" s="107">
        <v>2</v>
      </c>
      <c r="F95" s="108" t="s">
        <v>83</v>
      </c>
      <c r="G95" s="94">
        <v>1</v>
      </c>
      <c r="H95" s="84" t="s">
        <v>78</v>
      </c>
      <c r="I95" s="94" t="s">
        <v>11</v>
      </c>
      <c r="J95" s="144">
        <v>447764000</v>
      </c>
      <c r="K95" s="117" t="s">
        <v>12</v>
      </c>
    </row>
    <row r="96" spans="1:11" s="99" customFormat="1" x14ac:dyDescent="0.25">
      <c r="A96" s="251"/>
      <c r="B96" s="128">
        <v>2</v>
      </c>
      <c r="C96" s="242" t="s">
        <v>149</v>
      </c>
      <c r="D96" s="243"/>
      <c r="E96" s="252">
        <v>1</v>
      </c>
      <c r="F96" s="253" t="s">
        <v>84</v>
      </c>
      <c r="G96" s="98"/>
      <c r="H96" s="65"/>
      <c r="I96" s="98"/>
      <c r="J96" s="129"/>
      <c r="K96" s="145"/>
    </row>
    <row r="97" spans="1:11" s="99" customFormat="1" x14ac:dyDescent="0.25">
      <c r="A97" s="251"/>
      <c r="B97" s="130">
        <v>3</v>
      </c>
      <c r="C97" s="254" t="s">
        <v>105</v>
      </c>
      <c r="D97" s="255"/>
      <c r="E97" s="101">
        <v>1</v>
      </c>
      <c r="F97" s="79" t="s">
        <v>85</v>
      </c>
      <c r="G97" s="75"/>
      <c r="H97" s="255"/>
      <c r="I97" s="95"/>
      <c r="J97" s="131"/>
      <c r="K97" s="134"/>
    </row>
    <row r="98" spans="1:11" s="99" customFormat="1" ht="33" x14ac:dyDescent="0.25">
      <c r="A98" s="135" t="s">
        <v>34</v>
      </c>
      <c r="B98" s="97">
        <v>1</v>
      </c>
      <c r="C98" s="132" t="s">
        <v>106</v>
      </c>
      <c r="D98" s="253"/>
      <c r="E98" s="252">
        <v>200</v>
      </c>
      <c r="F98" s="253" t="s">
        <v>80</v>
      </c>
      <c r="G98" s="174">
        <v>2</v>
      </c>
      <c r="H98" s="173" t="s">
        <v>77</v>
      </c>
      <c r="I98" s="174" t="s">
        <v>11</v>
      </c>
      <c r="J98" s="175">
        <v>300000000</v>
      </c>
      <c r="K98" s="176" t="s">
        <v>12</v>
      </c>
    </row>
    <row r="99" spans="1:11" s="99" customFormat="1" x14ac:dyDescent="0.25">
      <c r="A99" s="360"/>
      <c r="B99" s="128">
        <v>2</v>
      </c>
      <c r="C99" s="132" t="s">
        <v>81</v>
      </c>
      <c r="D99" s="253"/>
      <c r="E99" s="252">
        <v>1</v>
      </c>
      <c r="F99" s="253" t="s">
        <v>82</v>
      </c>
      <c r="G99" s="95"/>
      <c r="H99" s="65"/>
      <c r="I99" s="98"/>
      <c r="J99" s="129"/>
      <c r="K99" s="176"/>
    </row>
    <row r="100" spans="1:11" s="99" customFormat="1" x14ac:dyDescent="0.25">
      <c r="A100" s="360"/>
      <c r="B100" s="104"/>
      <c r="D100" s="361"/>
      <c r="G100" s="362"/>
      <c r="H100" s="455" t="s">
        <v>16</v>
      </c>
      <c r="I100" s="451" t="s">
        <v>11</v>
      </c>
      <c r="J100" s="453">
        <f>SUM(J95:J98)</f>
        <v>747764000</v>
      </c>
      <c r="K100" s="177"/>
    </row>
    <row r="101" spans="1:11" s="99" customFormat="1" ht="17.25" thickBot="1" x14ac:dyDescent="0.3">
      <c r="A101" s="363"/>
      <c r="B101" s="102"/>
      <c r="C101" s="359"/>
      <c r="D101" s="103"/>
      <c r="E101" s="102"/>
      <c r="F101" s="103"/>
      <c r="G101" s="102"/>
      <c r="H101" s="456"/>
      <c r="I101" s="452"/>
      <c r="J101" s="454"/>
      <c r="K101" s="133"/>
    </row>
    <row r="103" spans="1:11" x14ac:dyDescent="0.25">
      <c r="H103" s="375" t="s">
        <v>187</v>
      </c>
    </row>
    <row r="104" spans="1:11" x14ac:dyDescent="0.25">
      <c r="A104" s="240" t="s">
        <v>188</v>
      </c>
      <c r="H104" s="372" t="s">
        <v>190</v>
      </c>
    </row>
    <row r="105" spans="1:11" x14ac:dyDescent="0.25">
      <c r="A105" s="38" t="s">
        <v>199</v>
      </c>
      <c r="H105" s="38" t="s">
        <v>204</v>
      </c>
    </row>
    <row r="109" spans="1:11" x14ac:dyDescent="0.25">
      <c r="A109" s="379" t="s">
        <v>201</v>
      </c>
      <c r="H109" s="379" t="s">
        <v>232</v>
      </c>
    </row>
    <row r="110" spans="1:11" x14ac:dyDescent="0.25">
      <c r="A110" s="38" t="s">
        <v>203</v>
      </c>
      <c r="H110" s="38" t="s">
        <v>233</v>
      </c>
    </row>
  </sheetData>
  <mergeCells count="43">
    <mergeCell ref="E32:F32"/>
    <mergeCell ref="C32:D32"/>
    <mergeCell ref="B33:D33"/>
    <mergeCell ref="E33:F33"/>
    <mergeCell ref="I62:J62"/>
    <mergeCell ref="A1:K1"/>
    <mergeCell ref="C11:D11"/>
    <mergeCell ref="C31:D31"/>
    <mergeCell ref="B6:D6"/>
    <mergeCell ref="E6:F6"/>
    <mergeCell ref="C7:D7"/>
    <mergeCell ref="C9:D9"/>
    <mergeCell ref="H9:H10"/>
    <mergeCell ref="I9:I10"/>
    <mergeCell ref="C10:D10"/>
    <mergeCell ref="I27:J27"/>
    <mergeCell ref="B27:D27"/>
    <mergeCell ref="G27:H27"/>
    <mergeCell ref="C28:D28"/>
    <mergeCell ref="G6:H6"/>
    <mergeCell ref="I6:J6"/>
    <mergeCell ref="C30:D30"/>
    <mergeCell ref="A2:K2"/>
    <mergeCell ref="A3:K3"/>
    <mergeCell ref="E27:F27"/>
    <mergeCell ref="E28:F28"/>
    <mergeCell ref="C8:D8"/>
    <mergeCell ref="I100:I101"/>
    <mergeCell ref="B94:D94"/>
    <mergeCell ref="E94:F94"/>
    <mergeCell ref="G94:H94"/>
    <mergeCell ref="I94:J94"/>
    <mergeCell ref="C95:D95"/>
    <mergeCell ref="J100:J101"/>
    <mergeCell ref="H100:H101"/>
    <mergeCell ref="C64:D64"/>
    <mergeCell ref="C67:D67"/>
    <mergeCell ref="B62:D62"/>
    <mergeCell ref="E62:F62"/>
    <mergeCell ref="G62:H62"/>
    <mergeCell ref="C63:D63"/>
    <mergeCell ref="C66:D66"/>
    <mergeCell ref="C65:D65"/>
  </mergeCells>
  <pageMargins left="0.70866141732283472" right="0.70866141732283472" top="0.52" bottom="0.64" header="0.31496062992125984" footer="0.31496062992125984"/>
  <pageSetup paperSize="5" scale="8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107"/>
  <sheetViews>
    <sheetView tabSelected="1" topLeftCell="A37" workbookViewId="0">
      <selection activeCell="C101" sqref="C101"/>
    </sheetView>
  </sheetViews>
  <sheetFormatPr defaultRowHeight="16.5" x14ac:dyDescent="0.25"/>
  <cols>
    <col min="1" max="1" width="53.7109375" style="39" bestFit="1" customWidth="1"/>
    <col min="2" max="2" width="3" style="39" customWidth="1"/>
    <col min="3" max="3" width="35.140625" style="39" bestFit="1" customWidth="1"/>
    <col min="4" max="4" width="13" style="39" customWidth="1"/>
    <col min="5" max="5" width="7.42578125" style="37" bestFit="1" customWidth="1"/>
    <col min="6" max="6" width="11.42578125" style="37" bestFit="1" customWidth="1"/>
    <col min="7" max="7" width="2" style="39" bestFit="1" customWidth="1"/>
    <col min="8" max="8" width="30.7109375" style="39" bestFit="1" customWidth="1"/>
    <col min="9" max="9" width="3.85546875" style="39" bestFit="1" customWidth="1"/>
    <col min="10" max="10" width="13.5703125" style="39" bestFit="1" customWidth="1"/>
    <col min="11" max="11" width="11.42578125" style="38" bestFit="1" customWidth="1"/>
    <col min="12" max="12" width="9.140625" style="39"/>
    <col min="13" max="13" width="13.5703125" style="39" bestFit="1" customWidth="1"/>
    <col min="14" max="16384" width="9.140625" style="39"/>
  </cols>
  <sheetData>
    <row r="1" spans="1:13" s="38" customFormat="1" ht="18" x14ac:dyDescent="0.25">
      <c r="A1" s="438" t="s">
        <v>67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3" s="38" customFormat="1" ht="18" x14ac:dyDescent="0.25">
      <c r="A2" s="438" t="s">
        <v>68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3" s="38" customFormat="1" ht="18" x14ac:dyDescent="0.25">
      <c r="A3" s="438" t="s">
        <v>69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3" ht="8.25" customHeight="1" x14ac:dyDescent="0.25">
      <c r="A4" s="40"/>
      <c r="B4" s="40"/>
      <c r="C4" s="40"/>
      <c r="D4" s="40"/>
      <c r="E4" s="76"/>
      <c r="F4" s="76"/>
      <c r="G4" s="40"/>
      <c r="H4" s="40"/>
      <c r="I4" s="40"/>
      <c r="J4" s="40"/>
      <c r="K4" s="250"/>
    </row>
    <row r="5" spans="1:13" ht="27" customHeight="1" thickBot="1" x14ac:dyDescent="0.3">
      <c r="A5" s="249" t="s">
        <v>51</v>
      </c>
    </row>
    <row r="6" spans="1:13" s="38" customFormat="1" ht="24.75" customHeight="1" thickBot="1" x14ac:dyDescent="0.3">
      <c r="A6" s="25" t="s">
        <v>0</v>
      </c>
      <c r="B6" s="439" t="s">
        <v>1</v>
      </c>
      <c r="C6" s="440"/>
      <c r="D6" s="441"/>
      <c r="E6" s="439" t="s">
        <v>2</v>
      </c>
      <c r="F6" s="440"/>
      <c r="G6" s="439" t="s">
        <v>7</v>
      </c>
      <c r="H6" s="440"/>
      <c r="I6" s="439" t="s">
        <v>8</v>
      </c>
      <c r="J6" s="441"/>
      <c r="K6" s="8" t="s">
        <v>63</v>
      </c>
    </row>
    <row r="7" spans="1:13" ht="35.25" customHeight="1" thickTop="1" x14ac:dyDescent="0.25">
      <c r="A7" s="41" t="s">
        <v>150</v>
      </c>
      <c r="B7" s="42">
        <v>1</v>
      </c>
      <c r="C7" s="434" t="s">
        <v>98</v>
      </c>
      <c r="D7" s="435"/>
      <c r="E7" s="4">
        <v>3</v>
      </c>
      <c r="F7" s="22" t="s">
        <v>6</v>
      </c>
      <c r="G7" s="45">
        <v>1</v>
      </c>
      <c r="H7" s="35" t="s">
        <v>14</v>
      </c>
      <c r="I7" s="45" t="s">
        <v>11</v>
      </c>
      <c r="J7" s="46">
        <f>J34+J67+J98</f>
        <v>3869340000</v>
      </c>
      <c r="K7" s="7" t="s">
        <v>12</v>
      </c>
      <c r="M7" s="214"/>
    </row>
    <row r="8" spans="1:13" ht="27.75" customHeight="1" x14ac:dyDescent="0.25">
      <c r="A8" s="41"/>
      <c r="B8" s="42">
        <v>2</v>
      </c>
      <c r="C8" s="434" t="s">
        <v>151</v>
      </c>
      <c r="D8" s="435"/>
      <c r="E8" s="4">
        <v>3</v>
      </c>
      <c r="F8" s="22" t="s">
        <v>6</v>
      </c>
      <c r="G8" s="45"/>
      <c r="H8" s="238"/>
      <c r="I8" s="45"/>
      <c r="J8" s="46"/>
      <c r="K8" s="146"/>
    </row>
    <row r="9" spans="1:13" ht="35.25" customHeight="1" x14ac:dyDescent="0.25">
      <c r="A9" s="41"/>
      <c r="B9" s="43">
        <v>3</v>
      </c>
      <c r="C9" s="432" t="s">
        <v>152</v>
      </c>
      <c r="D9" s="433"/>
      <c r="E9" s="223">
        <v>254</v>
      </c>
      <c r="F9" s="10" t="s">
        <v>97</v>
      </c>
      <c r="G9" s="44"/>
      <c r="H9" s="44"/>
      <c r="I9" s="45"/>
      <c r="J9" s="47"/>
      <c r="K9" s="146"/>
    </row>
    <row r="10" spans="1:13" ht="35.25" customHeight="1" x14ac:dyDescent="0.25">
      <c r="A10" s="312" t="s">
        <v>153</v>
      </c>
      <c r="B10" s="43">
        <v>1</v>
      </c>
      <c r="C10" s="432" t="s">
        <v>154</v>
      </c>
      <c r="D10" s="433"/>
      <c r="E10" s="5">
        <v>100</v>
      </c>
      <c r="F10" s="10" t="s">
        <v>30</v>
      </c>
      <c r="G10" s="44"/>
      <c r="H10" s="44"/>
      <c r="I10" s="45"/>
      <c r="J10" s="47"/>
      <c r="K10" s="7"/>
    </row>
    <row r="11" spans="1:13" ht="35.25" customHeight="1" x14ac:dyDescent="0.25">
      <c r="A11" s="41"/>
      <c r="B11" s="43">
        <v>2</v>
      </c>
      <c r="C11" s="432" t="s">
        <v>155</v>
      </c>
      <c r="D11" s="433"/>
      <c r="E11" s="5">
        <v>1000</v>
      </c>
      <c r="F11" s="10" t="s">
        <v>79</v>
      </c>
      <c r="G11" s="44"/>
      <c r="H11" s="44"/>
      <c r="I11" s="45"/>
      <c r="J11" s="47"/>
      <c r="K11" s="7"/>
    </row>
    <row r="12" spans="1:13" ht="35.25" customHeight="1" x14ac:dyDescent="0.25">
      <c r="A12" s="41"/>
      <c r="B12" s="43">
        <v>3</v>
      </c>
      <c r="C12" s="432" t="s">
        <v>104</v>
      </c>
      <c r="D12" s="433"/>
      <c r="E12" s="5">
        <v>60</v>
      </c>
      <c r="F12" s="10" t="s">
        <v>184</v>
      </c>
      <c r="G12" s="44"/>
      <c r="H12" s="44"/>
      <c r="I12" s="45"/>
      <c r="J12" s="47"/>
      <c r="K12" s="7"/>
    </row>
    <row r="13" spans="1:13" ht="35.25" customHeight="1" x14ac:dyDescent="0.25">
      <c r="A13" s="312" t="s">
        <v>156</v>
      </c>
      <c r="B13" s="43">
        <v>1</v>
      </c>
      <c r="C13" s="432" t="s">
        <v>185</v>
      </c>
      <c r="D13" s="433"/>
      <c r="E13" s="5">
        <v>41</v>
      </c>
      <c r="F13" s="10" t="s">
        <v>93</v>
      </c>
      <c r="G13" s="44"/>
      <c r="H13" s="44"/>
      <c r="I13" s="45"/>
      <c r="J13" s="47"/>
      <c r="K13" s="7"/>
    </row>
    <row r="14" spans="1:13" ht="35.25" customHeight="1" x14ac:dyDescent="0.25">
      <c r="A14" s="41"/>
      <c r="B14" s="222">
        <v>2</v>
      </c>
      <c r="C14" s="436" t="s">
        <v>157</v>
      </c>
      <c r="D14" s="437"/>
      <c r="E14" s="3">
        <v>41</v>
      </c>
      <c r="F14" s="11" t="s">
        <v>186</v>
      </c>
      <c r="G14" s="44"/>
      <c r="H14" s="44"/>
      <c r="I14" s="45"/>
      <c r="J14" s="47"/>
      <c r="K14" s="7"/>
    </row>
    <row r="15" spans="1:13" ht="35.25" customHeight="1" x14ac:dyDescent="0.25">
      <c r="A15" s="41"/>
      <c r="B15" s="222">
        <v>3</v>
      </c>
      <c r="C15" s="256" t="s">
        <v>158</v>
      </c>
      <c r="D15" s="257"/>
      <c r="E15" s="3">
        <v>100</v>
      </c>
      <c r="F15" s="11" t="s">
        <v>30</v>
      </c>
      <c r="G15" s="44"/>
      <c r="H15" s="44"/>
      <c r="I15" s="45"/>
      <c r="J15" s="47"/>
      <c r="K15" s="7"/>
    </row>
    <row r="16" spans="1:13" ht="31.5" customHeight="1" thickBot="1" x14ac:dyDescent="0.3">
      <c r="A16" s="30"/>
      <c r="B16" s="48"/>
      <c r="C16" s="485"/>
      <c r="D16" s="486"/>
      <c r="E16" s="2"/>
      <c r="F16" s="18"/>
      <c r="G16" s="49"/>
      <c r="H16" s="49" t="s">
        <v>16</v>
      </c>
      <c r="I16" s="50" t="s">
        <v>11</v>
      </c>
      <c r="J16" s="51">
        <f>SUM(J7:J9)</f>
        <v>3869340000</v>
      </c>
      <c r="K16" s="224"/>
    </row>
    <row r="17" spans="1:13" ht="17.25" customHeight="1" x14ac:dyDescent="0.25"/>
    <row r="18" spans="1:13" ht="17.25" customHeight="1" x14ac:dyDescent="0.25">
      <c r="H18" s="375" t="s">
        <v>187</v>
      </c>
    </row>
    <row r="19" spans="1:13" ht="17.25" customHeight="1" x14ac:dyDescent="0.25">
      <c r="A19" s="377" t="s">
        <v>196</v>
      </c>
      <c r="H19" s="240" t="s">
        <v>188</v>
      </c>
    </row>
    <row r="20" spans="1:13" ht="17.25" customHeight="1" x14ac:dyDescent="0.25">
      <c r="A20" s="377" t="s">
        <v>197</v>
      </c>
      <c r="H20" s="38" t="s">
        <v>200</v>
      </c>
    </row>
    <row r="21" spans="1:13" ht="17.25" customHeight="1" x14ac:dyDescent="0.25">
      <c r="A21" s="314"/>
    </row>
    <row r="22" spans="1:13" ht="17.25" customHeight="1" x14ac:dyDescent="0.25">
      <c r="A22" s="314"/>
      <c r="M22" s="214"/>
    </row>
    <row r="23" spans="1:13" ht="17.25" customHeight="1" x14ac:dyDescent="0.25">
      <c r="A23" s="314"/>
    </row>
    <row r="24" spans="1:13" ht="17.25" customHeight="1" x14ac:dyDescent="0.25">
      <c r="A24" s="378" t="s">
        <v>198</v>
      </c>
      <c r="H24" s="379" t="s">
        <v>207</v>
      </c>
    </row>
    <row r="25" spans="1:13" ht="17.25" customHeight="1" x14ac:dyDescent="0.25">
      <c r="A25" s="377" t="s">
        <v>202</v>
      </c>
      <c r="H25" s="38" t="s">
        <v>208</v>
      </c>
    </row>
    <row r="26" spans="1:13" ht="17.25" customHeight="1" x14ac:dyDescent="0.25"/>
    <row r="27" spans="1:13" s="55" customFormat="1" ht="17.25" customHeight="1" thickBot="1" x14ac:dyDescent="0.3">
      <c r="A27" s="53" t="s">
        <v>59</v>
      </c>
      <c r="E27" s="99"/>
      <c r="F27" s="99"/>
      <c r="K27" s="93"/>
    </row>
    <row r="28" spans="1:13" s="93" customFormat="1" ht="24.75" customHeight="1" thickBot="1" x14ac:dyDescent="0.3">
      <c r="A28" s="81" t="s">
        <v>0</v>
      </c>
      <c r="B28" s="470" t="s">
        <v>1</v>
      </c>
      <c r="C28" s="471"/>
      <c r="D28" s="472"/>
      <c r="E28" s="446" t="s">
        <v>2</v>
      </c>
      <c r="F28" s="448"/>
      <c r="G28" s="470" t="s">
        <v>24</v>
      </c>
      <c r="H28" s="471"/>
      <c r="I28" s="470" t="s">
        <v>8</v>
      </c>
      <c r="J28" s="472"/>
      <c r="K28" s="57" t="s">
        <v>63</v>
      </c>
    </row>
    <row r="29" spans="1:13" s="55" customFormat="1" ht="33.75" thickTop="1" x14ac:dyDescent="0.25">
      <c r="A29" s="106" t="s">
        <v>159</v>
      </c>
      <c r="B29" s="60">
        <v>1</v>
      </c>
      <c r="C29" s="449" t="s">
        <v>99</v>
      </c>
      <c r="D29" s="450"/>
      <c r="E29" s="107">
        <v>3</v>
      </c>
      <c r="F29" s="108" t="s">
        <v>6</v>
      </c>
      <c r="G29" s="109">
        <v>1</v>
      </c>
      <c r="H29" s="244" t="s">
        <v>43</v>
      </c>
      <c r="I29" s="109" t="s">
        <v>11</v>
      </c>
      <c r="J29" s="61">
        <v>989250000</v>
      </c>
      <c r="K29" s="117" t="s">
        <v>12</v>
      </c>
    </row>
    <row r="30" spans="1:13" s="55" customFormat="1" x14ac:dyDescent="0.25">
      <c r="A30" s="251"/>
      <c r="B30" s="63">
        <v>2</v>
      </c>
      <c r="C30" s="442" t="s">
        <v>100</v>
      </c>
      <c r="D30" s="443"/>
      <c r="E30" s="481" t="s">
        <v>90</v>
      </c>
      <c r="F30" s="482"/>
      <c r="G30" s="110">
        <v>2</v>
      </c>
      <c r="H30" s="243" t="s">
        <v>44</v>
      </c>
      <c r="I30" s="110" t="s">
        <v>11</v>
      </c>
      <c r="J30" s="111">
        <v>881340000</v>
      </c>
      <c r="K30" s="118" t="s">
        <v>12</v>
      </c>
    </row>
    <row r="31" spans="1:13" s="55" customFormat="1" ht="33" x14ac:dyDescent="0.25">
      <c r="A31" s="251"/>
      <c r="B31" s="63">
        <v>3</v>
      </c>
      <c r="C31" s="442" t="s">
        <v>101</v>
      </c>
      <c r="D31" s="443"/>
      <c r="E31" s="473" t="s">
        <v>75</v>
      </c>
      <c r="F31" s="474"/>
      <c r="G31" s="110">
        <v>3</v>
      </c>
      <c r="H31" s="243" t="s">
        <v>45</v>
      </c>
      <c r="I31" s="110" t="s">
        <v>11</v>
      </c>
      <c r="J31" s="111">
        <v>210750000</v>
      </c>
      <c r="K31" s="118" t="s">
        <v>12</v>
      </c>
    </row>
    <row r="32" spans="1:13" s="55" customFormat="1" x14ac:dyDescent="0.25">
      <c r="A32" s="313" t="s">
        <v>160</v>
      </c>
      <c r="B32" s="62">
        <v>1</v>
      </c>
      <c r="C32" s="442" t="s">
        <v>102</v>
      </c>
      <c r="D32" s="443"/>
      <c r="E32" s="104">
        <v>3</v>
      </c>
      <c r="F32" s="79" t="s">
        <v>6</v>
      </c>
      <c r="G32" s="64">
        <v>4</v>
      </c>
      <c r="H32" s="65" t="s">
        <v>73</v>
      </c>
      <c r="I32" s="64" t="s">
        <v>11</v>
      </c>
      <c r="J32" s="115">
        <v>383000000</v>
      </c>
      <c r="K32" s="119" t="s">
        <v>12</v>
      </c>
    </row>
    <row r="33" spans="1:14" s="55" customFormat="1" ht="32.25" customHeight="1" x14ac:dyDescent="0.25">
      <c r="A33" s="272"/>
      <c r="B33" s="113">
        <v>2</v>
      </c>
      <c r="C33" s="114" t="s">
        <v>103</v>
      </c>
      <c r="D33" s="65"/>
      <c r="E33" s="473" t="s">
        <v>75</v>
      </c>
      <c r="F33" s="474"/>
      <c r="G33" s="59"/>
      <c r="H33" s="255"/>
      <c r="I33" s="59"/>
      <c r="J33" s="112"/>
      <c r="K33" s="150"/>
    </row>
    <row r="34" spans="1:14" s="55" customFormat="1" ht="34.5" customHeight="1" thickBot="1" x14ac:dyDescent="0.3">
      <c r="A34" s="137"/>
      <c r="B34" s="70"/>
      <c r="C34" s="475"/>
      <c r="D34" s="476"/>
      <c r="E34" s="105"/>
      <c r="F34" s="116"/>
      <c r="G34" s="70"/>
      <c r="H34" s="71" t="s">
        <v>16</v>
      </c>
      <c r="I34" s="72" t="s">
        <v>11</v>
      </c>
      <c r="J34" s="73">
        <f>SUM(J29:J32)</f>
        <v>2464340000</v>
      </c>
      <c r="K34" s="120"/>
    </row>
    <row r="35" spans="1:14" x14ac:dyDescent="0.25">
      <c r="K35" s="240"/>
    </row>
    <row r="36" spans="1:14" x14ac:dyDescent="0.25">
      <c r="H36" s="375" t="s">
        <v>187</v>
      </c>
      <c r="K36" s="240"/>
    </row>
    <row r="37" spans="1:14" x14ac:dyDescent="0.25">
      <c r="A37" s="240" t="s">
        <v>188</v>
      </c>
      <c r="H37" s="372" t="s">
        <v>190</v>
      </c>
      <c r="K37" s="240"/>
    </row>
    <row r="38" spans="1:14" x14ac:dyDescent="0.25">
      <c r="A38" s="38" t="s">
        <v>200</v>
      </c>
      <c r="H38" s="38" t="s">
        <v>209</v>
      </c>
      <c r="K38" s="240"/>
    </row>
    <row r="39" spans="1:14" x14ac:dyDescent="0.25">
      <c r="K39" s="240"/>
    </row>
    <row r="40" spans="1:14" x14ac:dyDescent="0.25">
      <c r="K40" s="240"/>
    </row>
    <row r="41" spans="1:14" x14ac:dyDescent="0.25">
      <c r="K41" s="240"/>
    </row>
    <row r="42" spans="1:14" x14ac:dyDescent="0.25">
      <c r="A42" s="379" t="s">
        <v>207</v>
      </c>
      <c r="H42" s="379" t="s">
        <v>240</v>
      </c>
      <c r="K42" s="240"/>
    </row>
    <row r="43" spans="1:14" x14ac:dyDescent="0.25">
      <c r="A43" s="38" t="s">
        <v>208</v>
      </c>
      <c r="H43" s="38" t="s">
        <v>241</v>
      </c>
      <c r="K43" s="240"/>
    </row>
    <row r="44" spans="1:14" x14ac:dyDescent="0.25">
      <c r="K44" s="240"/>
    </row>
    <row r="45" spans="1:14" x14ac:dyDescent="0.25">
      <c r="K45" s="240"/>
    </row>
    <row r="46" spans="1:14" x14ac:dyDescent="0.25">
      <c r="K46" s="240"/>
      <c r="N46" s="44"/>
    </row>
    <row r="47" spans="1:14" x14ac:dyDescent="0.25">
      <c r="K47" s="240"/>
    </row>
    <row r="48" spans="1:14" x14ac:dyDescent="0.25">
      <c r="K48" s="240"/>
    </row>
    <row r="49" spans="1:12" x14ac:dyDescent="0.25">
      <c r="K49" s="240"/>
    </row>
    <row r="50" spans="1:12" x14ac:dyDescent="0.25">
      <c r="K50" s="240"/>
    </row>
    <row r="51" spans="1:12" x14ac:dyDescent="0.25">
      <c r="K51" s="240"/>
    </row>
    <row r="52" spans="1:12" x14ac:dyDescent="0.25">
      <c r="K52" s="240"/>
    </row>
    <row r="53" spans="1:12" x14ac:dyDescent="0.25">
      <c r="K53" s="240"/>
    </row>
    <row r="54" spans="1:12" x14ac:dyDescent="0.25">
      <c r="K54" s="240"/>
    </row>
    <row r="55" spans="1:12" x14ac:dyDescent="0.25">
      <c r="K55" s="240"/>
    </row>
    <row r="56" spans="1:12" x14ac:dyDescent="0.25">
      <c r="K56" s="240"/>
    </row>
    <row r="57" spans="1:12" x14ac:dyDescent="0.25">
      <c r="K57" s="240"/>
    </row>
    <row r="58" spans="1:12" x14ac:dyDescent="0.25">
      <c r="K58" s="240"/>
    </row>
    <row r="59" spans="1:12" x14ac:dyDescent="0.25">
      <c r="K59" s="240"/>
    </row>
    <row r="60" spans="1:12" x14ac:dyDescent="0.25">
      <c r="K60" s="240"/>
    </row>
    <row r="61" spans="1:12" ht="19.5" customHeight="1" thickBot="1" x14ac:dyDescent="0.3">
      <c r="A61" s="53" t="s">
        <v>60</v>
      </c>
      <c r="B61" s="55"/>
      <c r="C61" s="55"/>
      <c r="D61" s="55"/>
      <c r="E61" s="99"/>
      <c r="F61" s="99"/>
      <c r="G61" s="55"/>
      <c r="H61" s="55"/>
      <c r="I61" s="55"/>
      <c r="J61" s="55"/>
      <c r="K61" s="74"/>
    </row>
    <row r="62" spans="1:12" s="38" customFormat="1" ht="24.75" customHeight="1" thickBot="1" x14ac:dyDescent="0.3">
      <c r="A62" s="81" t="s">
        <v>0</v>
      </c>
      <c r="B62" s="446" t="s">
        <v>1</v>
      </c>
      <c r="C62" s="447"/>
      <c r="D62" s="448"/>
      <c r="E62" s="468" t="s">
        <v>2</v>
      </c>
      <c r="F62" s="469"/>
      <c r="G62" s="470" t="s">
        <v>24</v>
      </c>
      <c r="H62" s="471"/>
      <c r="I62" s="470" t="s">
        <v>8</v>
      </c>
      <c r="J62" s="472"/>
      <c r="K62" s="126" t="s">
        <v>63</v>
      </c>
    </row>
    <row r="63" spans="1:12" ht="33.75" thickTop="1" x14ac:dyDescent="0.25">
      <c r="A63" s="106" t="s">
        <v>161</v>
      </c>
      <c r="B63" s="59">
        <v>1</v>
      </c>
      <c r="C63" s="483" t="s">
        <v>162</v>
      </c>
      <c r="D63" s="484"/>
      <c r="E63" s="148">
        <v>100</v>
      </c>
      <c r="F63" s="100" t="s">
        <v>30</v>
      </c>
      <c r="G63" s="83">
        <v>1</v>
      </c>
      <c r="H63" s="84" t="s">
        <v>31</v>
      </c>
      <c r="I63" s="83" t="s">
        <v>11</v>
      </c>
      <c r="J63" s="85">
        <v>1000000000</v>
      </c>
      <c r="K63" s="145" t="s">
        <v>12</v>
      </c>
    </row>
    <row r="64" spans="1:12" ht="33" customHeight="1" x14ac:dyDescent="0.25">
      <c r="A64" s="251"/>
      <c r="B64" s="86">
        <v>2</v>
      </c>
      <c r="C64" s="442" t="s">
        <v>155</v>
      </c>
      <c r="D64" s="443"/>
      <c r="E64" s="252">
        <v>1000</v>
      </c>
      <c r="F64" s="253" t="s">
        <v>79</v>
      </c>
      <c r="G64" s="64"/>
      <c r="H64" s="55"/>
      <c r="I64" s="64"/>
      <c r="J64" s="55"/>
      <c r="K64" s="145"/>
      <c r="L64" s="52"/>
    </row>
    <row r="65" spans="1:12" ht="33" customHeight="1" x14ac:dyDescent="0.25">
      <c r="A65" s="251"/>
      <c r="B65" s="86">
        <v>3</v>
      </c>
      <c r="C65" s="442" t="s">
        <v>104</v>
      </c>
      <c r="D65" s="443"/>
      <c r="E65" s="252">
        <v>60</v>
      </c>
      <c r="F65" s="253" t="s">
        <v>184</v>
      </c>
      <c r="G65" s="59"/>
      <c r="H65" s="55"/>
      <c r="I65" s="59"/>
      <c r="J65" s="55"/>
      <c r="K65" s="134"/>
      <c r="L65" s="44"/>
    </row>
    <row r="66" spans="1:12" x14ac:dyDescent="0.25">
      <c r="A66" s="87" t="s">
        <v>163</v>
      </c>
      <c r="B66" s="63">
        <v>1</v>
      </c>
      <c r="C66" s="442" t="s">
        <v>164</v>
      </c>
      <c r="D66" s="443"/>
      <c r="E66" s="252">
        <v>1</v>
      </c>
      <c r="F66" s="253" t="s">
        <v>76</v>
      </c>
      <c r="G66" s="63">
        <v>2</v>
      </c>
      <c r="H66" s="243" t="s">
        <v>72</v>
      </c>
      <c r="I66" s="63" t="s">
        <v>11</v>
      </c>
      <c r="J66" s="149">
        <v>40000000</v>
      </c>
      <c r="K66" s="118" t="s">
        <v>12</v>
      </c>
    </row>
    <row r="67" spans="1:12" ht="17.25" thickBot="1" x14ac:dyDescent="0.3">
      <c r="A67" s="68"/>
      <c r="B67" s="89"/>
      <c r="C67" s="90"/>
      <c r="D67" s="88"/>
      <c r="E67" s="102"/>
      <c r="F67" s="103"/>
      <c r="G67" s="89"/>
      <c r="H67" s="245" t="s">
        <v>16</v>
      </c>
      <c r="I67" s="91" t="s">
        <v>11</v>
      </c>
      <c r="J67" s="92">
        <f>SUM(J63:J66)</f>
        <v>1040000000</v>
      </c>
      <c r="K67" s="122"/>
    </row>
    <row r="68" spans="1:12" x14ac:dyDescent="0.25">
      <c r="A68" s="44"/>
      <c r="B68" s="44"/>
      <c r="C68" s="44"/>
      <c r="D68" s="44"/>
      <c r="E68" s="13"/>
      <c r="F68" s="13"/>
      <c r="G68" s="44"/>
      <c r="H68" s="44"/>
      <c r="I68" s="44"/>
      <c r="J68" s="44"/>
    </row>
    <row r="69" spans="1:12" x14ac:dyDescent="0.25">
      <c r="A69" s="44"/>
      <c r="B69" s="44"/>
      <c r="C69" s="44"/>
      <c r="D69" s="44"/>
      <c r="E69" s="13"/>
      <c r="F69" s="13"/>
      <c r="G69" s="44"/>
      <c r="H69" s="375" t="s">
        <v>187</v>
      </c>
      <c r="I69" s="44"/>
      <c r="J69" s="44"/>
    </row>
    <row r="70" spans="1:12" x14ac:dyDescent="0.25">
      <c r="A70" s="240" t="s">
        <v>188</v>
      </c>
      <c r="B70" s="44"/>
      <c r="C70" s="44"/>
      <c r="D70" s="44"/>
      <c r="E70" s="13"/>
      <c r="F70" s="13"/>
      <c r="G70" s="44"/>
      <c r="H70" s="372" t="s">
        <v>190</v>
      </c>
      <c r="I70" s="44"/>
      <c r="J70" s="44"/>
    </row>
    <row r="71" spans="1:12" x14ac:dyDescent="0.25">
      <c r="A71" s="38" t="s">
        <v>200</v>
      </c>
      <c r="B71" s="44"/>
      <c r="C71" s="44"/>
      <c r="D71" s="44"/>
      <c r="E71" s="13"/>
      <c r="F71" s="13"/>
      <c r="G71" s="44"/>
      <c r="H71" s="240" t="s">
        <v>210</v>
      </c>
      <c r="I71" s="44"/>
      <c r="J71" s="44"/>
    </row>
    <row r="72" spans="1:12" x14ac:dyDescent="0.25">
      <c r="B72" s="44"/>
      <c r="C72" s="44"/>
      <c r="D72" s="44"/>
      <c r="E72" s="13"/>
      <c r="F72" s="13"/>
      <c r="G72" s="44"/>
      <c r="H72" s="44"/>
      <c r="I72" s="44"/>
      <c r="J72" s="44"/>
    </row>
    <row r="73" spans="1:12" x14ac:dyDescent="0.25">
      <c r="B73" s="44"/>
      <c r="C73" s="44"/>
      <c r="D73" s="44"/>
      <c r="E73" s="13"/>
      <c r="F73" s="13"/>
      <c r="G73" s="44"/>
      <c r="H73" s="44"/>
      <c r="I73" s="44"/>
      <c r="J73" s="44"/>
    </row>
    <row r="74" spans="1:12" x14ac:dyDescent="0.25">
      <c r="B74" s="44"/>
      <c r="C74" s="44"/>
      <c r="D74" s="44"/>
      <c r="E74" s="13"/>
      <c r="F74" s="13"/>
      <c r="G74" s="44"/>
      <c r="H74" s="44"/>
      <c r="I74" s="44"/>
      <c r="J74" s="44"/>
    </row>
    <row r="75" spans="1:12" x14ac:dyDescent="0.25">
      <c r="A75" s="379" t="s">
        <v>207</v>
      </c>
      <c r="B75" s="44"/>
      <c r="C75" s="44"/>
      <c r="D75" s="44"/>
      <c r="E75" s="13"/>
      <c r="F75" s="13"/>
      <c r="G75" s="44"/>
      <c r="H75" s="383" t="s">
        <v>236</v>
      </c>
      <c r="I75" s="44"/>
      <c r="J75" s="44"/>
    </row>
    <row r="76" spans="1:12" x14ac:dyDescent="0.25">
      <c r="A76" s="38" t="s">
        <v>208</v>
      </c>
      <c r="B76" s="44"/>
      <c r="C76" s="44"/>
      <c r="D76" s="44"/>
      <c r="E76" s="13"/>
      <c r="F76" s="13"/>
      <c r="G76" s="44"/>
      <c r="H76" s="240" t="s">
        <v>237</v>
      </c>
      <c r="I76" s="44"/>
      <c r="J76" s="44"/>
    </row>
    <row r="77" spans="1:12" x14ac:dyDescent="0.25">
      <c r="A77" s="44"/>
      <c r="B77" s="44"/>
      <c r="C77" s="44"/>
      <c r="D77" s="44"/>
      <c r="E77" s="13"/>
      <c r="F77" s="13"/>
      <c r="G77" s="44"/>
      <c r="H77" s="44"/>
      <c r="I77" s="44"/>
      <c r="J77" s="44"/>
    </row>
    <row r="78" spans="1:12" x14ac:dyDescent="0.25">
      <c r="A78" s="44"/>
      <c r="B78" s="44"/>
      <c r="C78" s="44"/>
      <c r="D78" s="44"/>
      <c r="E78" s="13"/>
      <c r="F78" s="13"/>
      <c r="G78" s="44"/>
      <c r="H78" s="44"/>
      <c r="I78" s="44"/>
      <c r="J78" s="44"/>
    </row>
    <row r="79" spans="1:12" x14ac:dyDescent="0.25">
      <c r="A79" s="44"/>
      <c r="B79" s="44"/>
      <c r="C79" s="44"/>
      <c r="D79" s="44"/>
      <c r="E79" s="13"/>
      <c r="F79" s="13"/>
      <c r="G79" s="44"/>
      <c r="H79" s="44"/>
      <c r="I79" s="44"/>
      <c r="J79" s="44"/>
    </row>
    <row r="80" spans="1:12" x14ac:dyDescent="0.25">
      <c r="A80" s="44"/>
      <c r="B80" s="44"/>
      <c r="C80" s="44"/>
      <c r="D80" s="44"/>
      <c r="E80" s="13"/>
      <c r="F80" s="13"/>
      <c r="G80" s="44"/>
      <c r="H80" s="44"/>
      <c r="I80" s="44"/>
      <c r="J80" s="44"/>
    </row>
    <row r="81" spans="1:11" x14ac:dyDescent="0.25">
      <c r="A81" s="44"/>
      <c r="B81" s="44"/>
      <c r="C81" s="44"/>
      <c r="D81" s="44"/>
      <c r="E81" s="13"/>
      <c r="F81" s="13"/>
      <c r="G81" s="44"/>
      <c r="H81" s="44"/>
      <c r="I81" s="44"/>
      <c r="J81" s="44"/>
    </row>
    <row r="82" spans="1:11" x14ac:dyDescent="0.25">
      <c r="A82" s="44"/>
      <c r="B82" s="44"/>
      <c r="C82" s="44"/>
      <c r="D82" s="44"/>
      <c r="E82" s="13"/>
      <c r="F82" s="13"/>
      <c r="G82" s="44"/>
      <c r="H82" s="44"/>
      <c r="I82" s="44"/>
      <c r="J82" s="44"/>
    </row>
    <row r="83" spans="1:11" x14ac:dyDescent="0.25">
      <c r="A83" s="44"/>
      <c r="B83" s="44"/>
      <c r="C83" s="44"/>
      <c r="D83" s="44"/>
      <c r="E83" s="13"/>
      <c r="F83" s="13"/>
      <c r="G83" s="44"/>
      <c r="H83" s="44"/>
      <c r="I83" s="44"/>
      <c r="J83" s="44"/>
    </row>
    <row r="84" spans="1:11" x14ac:dyDescent="0.25">
      <c r="A84" s="44"/>
      <c r="B84" s="44"/>
      <c r="C84" s="44"/>
      <c r="D84" s="44"/>
      <c r="E84" s="13"/>
      <c r="F84" s="13"/>
      <c r="G84" s="44"/>
      <c r="H84" s="44"/>
      <c r="I84" s="44"/>
      <c r="J84" s="44"/>
    </row>
    <row r="85" spans="1:11" x14ac:dyDescent="0.25">
      <c r="A85" s="44"/>
      <c r="B85" s="44"/>
      <c r="C85" s="44"/>
      <c r="D85" s="44"/>
      <c r="E85" s="13"/>
      <c r="F85" s="13"/>
      <c r="G85" s="44"/>
      <c r="H85" s="44"/>
      <c r="I85" s="44"/>
      <c r="J85" s="44"/>
    </row>
    <row r="86" spans="1:11" x14ac:dyDescent="0.25">
      <c r="A86" s="44"/>
      <c r="B86" s="44"/>
      <c r="C86" s="44"/>
      <c r="D86" s="44"/>
      <c r="E86" s="13"/>
      <c r="F86" s="13"/>
      <c r="G86" s="44"/>
      <c r="H86" s="44"/>
      <c r="I86" s="44"/>
      <c r="J86" s="44"/>
    </row>
    <row r="87" spans="1:11" x14ac:dyDescent="0.25">
      <c r="A87" s="44"/>
      <c r="B87" s="44"/>
      <c r="C87" s="44"/>
      <c r="D87" s="44"/>
      <c r="E87" s="13"/>
      <c r="F87" s="13"/>
      <c r="G87" s="44"/>
      <c r="H87" s="44"/>
      <c r="I87" s="44"/>
      <c r="J87" s="44"/>
    </row>
    <row r="88" spans="1:11" x14ac:dyDescent="0.25">
      <c r="A88" s="44"/>
      <c r="B88" s="44"/>
      <c r="C88" s="44"/>
      <c r="D88" s="44"/>
      <c r="E88" s="13"/>
      <c r="F88" s="13"/>
      <c r="G88" s="44"/>
      <c r="H88" s="44"/>
      <c r="I88" s="44"/>
      <c r="J88" s="44"/>
    </row>
    <row r="89" spans="1:11" x14ac:dyDescent="0.25">
      <c r="A89" s="44"/>
      <c r="B89" s="44"/>
      <c r="C89" s="44"/>
      <c r="D89" s="44"/>
      <c r="E89" s="13"/>
      <c r="F89" s="13"/>
      <c r="G89" s="44"/>
      <c r="H89" s="44"/>
      <c r="I89" s="44"/>
      <c r="J89" s="44"/>
    </row>
    <row r="90" spans="1:11" ht="83.25" customHeight="1" x14ac:dyDescent="0.25">
      <c r="A90" s="44"/>
      <c r="B90" s="44"/>
      <c r="C90" s="44"/>
      <c r="D90" s="44"/>
      <c r="E90" s="13"/>
      <c r="F90" s="13"/>
      <c r="G90" s="44"/>
      <c r="H90" s="44"/>
      <c r="I90" s="44"/>
      <c r="J90" s="44"/>
    </row>
    <row r="91" spans="1:11" ht="19.5" customHeight="1" x14ac:dyDescent="0.25">
      <c r="A91" s="44"/>
      <c r="B91" s="44"/>
      <c r="C91" s="44"/>
      <c r="D91" s="44"/>
      <c r="E91" s="13"/>
      <c r="F91" s="13"/>
      <c r="G91" s="44"/>
      <c r="H91" s="44"/>
      <c r="I91" s="44"/>
      <c r="J91" s="44"/>
    </row>
    <row r="92" spans="1:11" ht="18.75" customHeight="1" thickBot="1" x14ac:dyDescent="0.3">
      <c r="A92" s="53" t="s">
        <v>61</v>
      </c>
      <c r="B92" s="54"/>
      <c r="C92" s="54"/>
      <c r="D92" s="54"/>
      <c r="E92" s="77"/>
      <c r="F92" s="77"/>
      <c r="G92" s="54"/>
      <c r="H92" s="54"/>
      <c r="I92" s="54"/>
      <c r="J92" s="54"/>
      <c r="K92" s="93"/>
    </row>
    <row r="93" spans="1:11" s="38" customFormat="1" ht="24.75" customHeight="1" thickBot="1" x14ac:dyDescent="0.3">
      <c r="A93" s="56" t="s">
        <v>0</v>
      </c>
      <c r="B93" s="446" t="s">
        <v>1</v>
      </c>
      <c r="C93" s="447"/>
      <c r="D93" s="448"/>
      <c r="E93" s="479" t="s">
        <v>2</v>
      </c>
      <c r="F93" s="480"/>
      <c r="G93" s="446" t="s">
        <v>24</v>
      </c>
      <c r="H93" s="447"/>
      <c r="I93" s="446" t="s">
        <v>8</v>
      </c>
      <c r="J93" s="448"/>
      <c r="K93" s="57" t="s">
        <v>63</v>
      </c>
    </row>
    <row r="94" spans="1:11" ht="33.75" thickTop="1" x14ac:dyDescent="0.25">
      <c r="A94" s="58" t="s">
        <v>165</v>
      </c>
      <c r="B94" s="59">
        <v>1</v>
      </c>
      <c r="C94" s="449" t="s">
        <v>166</v>
      </c>
      <c r="D94" s="450"/>
      <c r="E94" s="101">
        <v>41</v>
      </c>
      <c r="F94" s="78" t="s">
        <v>91</v>
      </c>
      <c r="G94" s="83">
        <v>1</v>
      </c>
      <c r="H94" s="84" t="s">
        <v>87</v>
      </c>
      <c r="I94" s="83" t="s">
        <v>11</v>
      </c>
      <c r="J94" s="85">
        <v>365000000</v>
      </c>
      <c r="K94" s="147" t="s">
        <v>12</v>
      </c>
    </row>
    <row r="95" spans="1:11" ht="33" customHeight="1" x14ac:dyDescent="0.25">
      <c r="A95" s="58"/>
      <c r="B95" s="62">
        <v>2</v>
      </c>
      <c r="C95" s="442" t="s">
        <v>92</v>
      </c>
      <c r="D95" s="443"/>
      <c r="E95" s="252">
        <v>41</v>
      </c>
      <c r="F95" s="253" t="s">
        <v>93</v>
      </c>
      <c r="G95" s="64"/>
      <c r="H95" s="65"/>
      <c r="I95" s="64"/>
      <c r="J95" s="66"/>
      <c r="K95" s="145"/>
    </row>
    <row r="96" spans="1:11" x14ac:dyDescent="0.25">
      <c r="A96" s="58"/>
      <c r="B96" s="62">
        <v>3</v>
      </c>
      <c r="C96" s="242" t="s">
        <v>167</v>
      </c>
      <c r="D96" s="243"/>
      <c r="E96" s="104">
        <v>10</v>
      </c>
      <c r="F96" s="79" t="s">
        <v>94</v>
      </c>
      <c r="G96" s="64"/>
      <c r="H96" s="65"/>
      <c r="I96" s="64"/>
      <c r="J96" s="66"/>
      <c r="K96" s="121"/>
    </row>
    <row r="97" spans="1:11" x14ac:dyDescent="0.25">
      <c r="A97" s="58"/>
      <c r="B97" s="62">
        <v>4</v>
      </c>
      <c r="C97" s="242" t="s">
        <v>96</v>
      </c>
      <c r="D97" s="243"/>
      <c r="E97" s="252">
        <v>100</v>
      </c>
      <c r="F97" s="77" t="s">
        <v>30</v>
      </c>
      <c r="G97" s="64"/>
      <c r="H97" s="65"/>
      <c r="I97" s="64"/>
      <c r="J97" s="66"/>
      <c r="K97" s="134"/>
    </row>
    <row r="98" spans="1:11" ht="17.25" thickBot="1" x14ac:dyDescent="0.3">
      <c r="A98" s="68"/>
      <c r="B98" s="69"/>
      <c r="C98" s="444"/>
      <c r="D98" s="445"/>
      <c r="E98" s="105"/>
      <c r="F98" s="80"/>
      <c r="G98" s="70"/>
      <c r="H98" s="71" t="s">
        <v>16</v>
      </c>
      <c r="I98" s="72" t="s">
        <v>11</v>
      </c>
      <c r="J98" s="73">
        <f>SUM(J94:J94)</f>
        <v>365000000</v>
      </c>
      <c r="K98" s="123"/>
    </row>
    <row r="99" spans="1:11" x14ac:dyDescent="0.25">
      <c r="A99" s="248"/>
      <c r="B99" s="44"/>
      <c r="C99" s="429"/>
      <c r="D99" s="429"/>
      <c r="E99" s="13"/>
      <c r="F99" s="13"/>
      <c r="G99" s="44"/>
      <c r="H99" s="380"/>
      <c r="I99" s="477"/>
      <c r="J99" s="478"/>
    </row>
    <row r="100" spans="1:11" x14ac:dyDescent="0.25">
      <c r="A100" s="249"/>
      <c r="B100" s="44"/>
      <c r="C100" s="429"/>
      <c r="D100" s="429"/>
      <c r="E100" s="13"/>
      <c r="F100" s="13"/>
      <c r="G100" s="44"/>
      <c r="H100" s="375" t="s">
        <v>187</v>
      </c>
      <c r="I100" s="477"/>
      <c r="J100" s="478"/>
    </row>
    <row r="101" spans="1:11" x14ac:dyDescent="0.25">
      <c r="A101" s="240" t="s">
        <v>188</v>
      </c>
      <c r="H101" s="372" t="s">
        <v>190</v>
      </c>
    </row>
    <row r="102" spans="1:11" x14ac:dyDescent="0.25">
      <c r="A102" s="38" t="s">
        <v>200</v>
      </c>
      <c r="H102" s="38" t="s">
        <v>211</v>
      </c>
    </row>
    <row r="106" spans="1:11" x14ac:dyDescent="0.25">
      <c r="A106" s="379" t="s">
        <v>207</v>
      </c>
      <c r="H106" s="379" t="s">
        <v>238</v>
      </c>
    </row>
    <row r="107" spans="1:11" x14ac:dyDescent="0.25">
      <c r="A107" s="38" t="s">
        <v>208</v>
      </c>
      <c r="H107" s="38" t="s">
        <v>239</v>
      </c>
    </row>
  </sheetData>
  <mergeCells count="47">
    <mergeCell ref="C63:D63"/>
    <mergeCell ref="C66:D66"/>
    <mergeCell ref="C94:D94"/>
    <mergeCell ref="C7:D7"/>
    <mergeCell ref="C8:D8"/>
    <mergeCell ref="C16:D16"/>
    <mergeCell ref="B28:D28"/>
    <mergeCell ref="C30:D30"/>
    <mergeCell ref="C29:D29"/>
    <mergeCell ref="C9:D9"/>
    <mergeCell ref="C11:D11"/>
    <mergeCell ref="C12:D12"/>
    <mergeCell ref="C13:D13"/>
    <mergeCell ref="C14:D14"/>
    <mergeCell ref="C64:D64"/>
    <mergeCell ref="C65:D65"/>
    <mergeCell ref="A1:K1"/>
    <mergeCell ref="B6:D6"/>
    <mergeCell ref="E6:F6"/>
    <mergeCell ref="E28:F28"/>
    <mergeCell ref="E30:F30"/>
    <mergeCell ref="G6:H6"/>
    <mergeCell ref="I6:J6"/>
    <mergeCell ref="G28:H28"/>
    <mergeCell ref="I28:J28"/>
    <mergeCell ref="A2:K2"/>
    <mergeCell ref="A3:K3"/>
    <mergeCell ref="C10:D10"/>
    <mergeCell ref="I99:I100"/>
    <mergeCell ref="J99:J100"/>
    <mergeCell ref="C100:D100"/>
    <mergeCell ref="G93:H93"/>
    <mergeCell ref="I93:J93"/>
    <mergeCell ref="C99:D99"/>
    <mergeCell ref="C98:D98"/>
    <mergeCell ref="E93:F93"/>
    <mergeCell ref="B93:D93"/>
    <mergeCell ref="C95:D95"/>
    <mergeCell ref="E62:F62"/>
    <mergeCell ref="G62:H62"/>
    <mergeCell ref="I62:J62"/>
    <mergeCell ref="B62:D62"/>
    <mergeCell ref="C31:D31"/>
    <mergeCell ref="C32:D32"/>
    <mergeCell ref="E31:F31"/>
    <mergeCell ref="E33:F33"/>
    <mergeCell ref="C34:D34"/>
  </mergeCells>
  <pageMargins left="0.31496062992125984" right="0.70866141732283472" top="0.51181102362204722" bottom="0.62992125984251968" header="0.31496062992125984" footer="0.31496062992125984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KABAN</vt:lpstr>
      <vt:lpstr>SEKRETARIAT</vt:lpstr>
      <vt:lpstr>PENDATAAN</vt:lpstr>
      <vt:lpstr>PENETAPAN</vt:lpstr>
      <vt:lpstr>PENAGIHAN</vt:lpstr>
      <vt:lpstr>KABAN!Print_Area</vt:lpstr>
      <vt:lpstr>PENDATAAN!Print_Area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ndang sekretariat</dc:creator>
  <cp:lastModifiedBy>ndang sekretariat</cp:lastModifiedBy>
  <cp:lastPrinted>2018-06-04T04:40:12Z</cp:lastPrinted>
  <dcterms:created xsi:type="dcterms:W3CDTF">2017-10-10T03:54:47Z</dcterms:created>
  <dcterms:modified xsi:type="dcterms:W3CDTF">2018-06-05T03:04:32Z</dcterms:modified>
</cp:coreProperties>
</file>